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705" windowWidth="6495" windowHeight="11685" tabRatio="813" activeTab="0"/>
  </bookViews>
  <sheets>
    <sheet name="Resultatoplysninger" sheetId="1" r:id="rId1"/>
    <sheet name="Rådata 200912" sheetId="2" r:id="rId2"/>
  </sheets>
  <definedNames>
    <definedName name="listetpk">'Rådata 200912'!$A$2:$A$27</definedName>
    <definedName name="navneliste" localSheetId="1">'Rådata 200912'!$A$2:$A$27</definedName>
  </definedNames>
  <calcPr fullCalcOnLoad="1"/>
</workbook>
</file>

<file path=xl/sharedStrings.xml><?xml version="1.0" encoding="utf-8"?>
<sst xmlns="http://schemas.openxmlformats.org/spreadsheetml/2006/main" count="203" uniqueCount="161">
  <si>
    <t>REGNR</t>
  </si>
  <si>
    <t>REGNPER</t>
  </si>
  <si>
    <t>LT0101</t>
  </si>
  <si>
    <t>LT0102</t>
  </si>
  <si>
    <t>LT0103</t>
  </si>
  <si>
    <t>LT0104</t>
  </si>
  <si>
    <t>LT0105</t>
  </si>
  <si>
    <t>LT0106</t>
  </si>
  <si>
    <t>LT0107</t>
  </si>
  <si>
    <t>LT0108</t>
  </si>
  <si>
    <t>LT0109</t>
  </si>
  <si>
    <t>LT0110</t>
  </si>
  <si>
    <t>LT0111</t>
  </si>
  <si>
    <t>LT0112</t>
  </si>
  <si>
    <t>LT0113</t>
  </si>
  <si>
    <t>LT0114</t>
  </si>
  <si>
    <t>LT0115</t>
  </si>
  <si>
    <t>LT0116</t>
  </si>
  <si>
    <t>LT0117</t>
  </si>
  <si>
    <t>LT0118</t>
  </si>
  <si>
    <t>LT0119</t>
  </si>
  <si>
    <t>LT0120</t>
  </si>
  <si>
    <t>LT0121</t>
  </si>
  <si>
    <t>LT0122</t>
  </si>
  <si>
    <t>LT0123</t>
  </si>
  <si>
    <t>LT0124</t>
  </si>
  <si>
    <t>LT0125</t>
  </si>
  <si>
    <t>LT0126</t>
  </si>
  <si>
    <t>LT0127</t>
  </si>
  <si>
    <t>LT0128</t>
  </si>
  <si>
    <t>LT0129</t>
  </si>
  <si>
    <t>LT0130</t>
  </si>
  <si>
    <t>LT0131</t>
  </si>
  <si>
    <t>LT0132</t>
  </si>
  <si>
    <t>LT0133</t>
  </si>
  <si>
    <t>LT0134</t>
  </si>
  <si>
    <t>LT0135</t>
  </si>
  <si>
    <t>LT0136</t>
  </si>
  <si>
    <t>LT0137</t>
  </si>
  <si>
    <t>LT0138</t>
  </si>
  <si>
    <t>LT0139</t>
  </si>
  <si>
    <t>LT0140</t>
  </si>
  <si>
    <t>LT0141</t>
  </si>
  <si>
    <t>Vælg selskab</t>
  </si>
  <si>
    <t>Regnr</t>
  </si>
  <si>
    <t>Regnper</t>
  </si>
  <si>
    <t>Post</t>
  </si>
  <si>
    <t>kode</t>
  </si>
  <si>
    <t>1.000 kr.</t>
  </si>
  <si>
    <t>Resultatoplysninger for Tværgående pensionskasser</t>
  </si>
  <si>
    <t>Arbejdstagernes Pensionskasse</t>
  </si>
  <si>
    <t>Navn</t>
  </si>
  <si>
    <t>Tabel 5.1.1</t>
  </si>
  <si>
    <t xml:space="preserve">1.  </t>
  </si>
  <si>
    <t xml:space="preserve">2.  </t>
  </si>
  <si>
    <t xml:space="preserve">3.  </t>
  </si>
  <si>
    <t xml:space="preserve">4.  </t>
  </si>
  <si>
    <t xml:space="preserve">5. </t>
  </si>
  <si>
    <t xml:space="preserve">6. </t>
  </si>
  <si>
    <t xml:space="preserve">7.  </t>
  </si>
  <si>
    <t xml:space="preserve">8. 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</si>
  <si>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</si>
  <si>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</si>
  <si>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</si>
  <si>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</si>
  <si>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</si>
  <si>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</si>
  <si>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</si>
  <si>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</si>
  <si>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</si>
  <si>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</si>
  <si>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</si>
  <si>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</si>
  <si>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</si>
  <si>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</si>
  <si>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</si>
  <si>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</si>
  <si>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</si>
  <si>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</si>
  <si>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</si>
  <si>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28.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</si>
  <si>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</si>
  <si>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</si>
  <si>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</si>
  <si>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</si>
  <si>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</si>
  <si>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</si>
  <si>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</si>
  <si>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</si>
  <si>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</si>
  <si>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</si>
  <si>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</si>
  <si>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</si>
  <si>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</si>
  <si>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Bruttopræmier/medlemsbidrag</t>
  </si>
  <si>
    <t>Afgivne forsikringspræmier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</si>
  <si>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</si>
  <si>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</si>
  <si>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</si>
  <si>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</si>
  <si>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Renteindtægter og udbytter mv.</t>
  </si>
  <si>
    <t>Kursreguleringer</t>
  </si>
  <si>
    <t>Renteudgifter</t>
  </si>
  <si>
    <t>Administrationsomkostninger i forbindelse med investeringsvirksomhed</t>
  </si>
  <si>
    <t xml:space="preserve"> I alt investeringsafkast (4 + 5 + 6 + 7 + 8 + 9 + 10)</t>
  </si>
  <si>
    <t>Pensionsafkastskat</t>
  </si>
  <si>
    <t>I alt investeringsafkast efter pensionsafkastskat (11 + 12)</t>
  </si>
  <si>
    <t>Udbetalte ydelser</t>
  </si>
  <si>
    <t>Modtaget genforsikringsdækning</t>
  </si>
  <si>
    <t>Ændring i erstatningshensættelser</t>
  </si>
  <si>
    <t>Ændring i genforsikringsandel af erstatningshensættelser</t>
  </si>
  <si>
    <t>I alt forsikrings-/pensionsydelser f.e.r. (14 + 15 + 16 + 17)</t>
  </si>
  <si>
    <t>Ændring i livsforsikrings-/pensionshensættelser</t>
  </si>
  <si>
    <t>Ændring i genforsikringsandel af livsforsikrings-/pensionshensættelser</t>
  </si>
  <si>
    <t>I alt ændring i livsforsikrings-/pensionshensættelser f.e.r. (19 + 20)</t>
  </si>
  <si>
    <t>Årets tilskrevne bonus</t>
  </si>
  <si>
    <t>Ændring i kollektivt bonuspotentiale</t>
  </si>
  <si>
    <t>Ændring i særlige bonushensættelser</t>
  </si>
  <si>
    <t>I alt bonus (22 + 23 + 24)</t>
  </si>
  <si>
    <t>Ændring i hensættelser for unit-linked kontrakter</t>
  </si>
  <si>
    <t>Erhvervelsesomkostninger</t>
  </si>
  <si>
    <t>Administrationsomkostninger</t>
  </si>
  <si>
    <t>Refusion fra tilknyttede virksomheder</t>
  </si>
  <si>
    <t>Provisioner og gevinstandele fra genforsikringsvirksomheder</t>
  </si>
  <si>
    <t>I alt forsikrings-/pensionsmæssige driftsomkostninger f.e.r. (27 + 28 + 29 + 30)</t>
  </si>
  <si>
    <t>Overført investeringsafkast</t>
  </si>
  <si>
    <t>Forsikrings-/pensionsteknisk resultat (3 + 13 + 18 + 21 + 25 + 26 + 31 + 32)</t>
  </si>
  <si>
    <t>Forsikringsteknisk resultat af syge- og ulykkesforsikring</t>
  </si>
  <si>
    <t>Egenkapitalens investeringsafkast</t>
  </si>
  <si>
    <t>Andre indtægter</t>
  </si>
  <si>
    <t>Andre omkostninger</t>
  </si>
  <si>
    <t>Resultat af ophørte aktiviteter</t>
  </si>
  <si>
    <t>Resultat før skat (33 + 34 + 35 + 36 + 37 + 38)</t>
  </si>
  <si>
    <t>Skat/pensionsafkastskat for egenkapitalen</t>
  </si>
  <si>
    <t>Årets resultat (39 + 40)</t>
  </si>
  <si>
    <t>Information</t>
  </si>
  <si>
    <t>BANKPENSION Pensionskasse for finansansatte</t>
  </si>
  <si>
    <t>Pensionskassen for Værkstedsfunktionærer i Jernet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</si>
  <si>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</si>
  <si>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</si>
  <si>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</si>
  <si>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</si>
  <si>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</si>
  <si>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</si>
  <si>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</si>
  <si>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</si>
  <si>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</si>
  <si>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</si>
  <si>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</si>
  <si>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</si>
  <si>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</si>
  <si>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</si>
  <si>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</si>
  <si>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</si>
  <si>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</si>
  <si>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trafikfunktionærer ved Hovedstadsområdets Trafikselskab</t>
  </si>
  <si>
    <t>Pensionskassen for Socialrådgivere og Socialpædagoger</t>
  </si>
  <si>
    <t>Pensionskassen for Børne- og Ungdomspædagoger</t>
  </si>
  <si>
    <t>Pensionskassen for amtsvejmænd m. fl.</t>
  </si>
  <si>
    <t>Lægernes Pensionskasse</t>
  </si>
  <si>
    <t>Pensionskassen for Apotekere og Farmaceuter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</si>
</sst>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>
        <color indexed="63"/>
      </left>
      <right style="thin">
        <color theme="0"/>
      </right>
      <top>
        <color indexed="63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2" xfId="0" applyNumberFormat="1" applyFill="1" applyBorder="1" applyAlignment="1">
      <alignment horizontal="right" vertical="center"/>
    </xf>
    <xf numFmtId="3" fontId="0" fillId="38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0" fillId="38" borderId="12" xfId="0" applyNumberFormat="1" applyFont="1" applyFill="1" applyBorder="1" applyAlignment="1">
      <alignment horizontal="left" vertical="top"/>
    </xf>
    <xf numFmtId="3" fontId="0" fillId="38" borderId="12" xfId="0" applyNumberFormat="1" applyFont="1" applyFill="1" applyBorder="1" applyAlignment="1">
      <alignment horizontal="left" vertical="center"/>
    </xf>
    <xf numFmtId="0" fontId="0" fillId="38" borderId="0" xfId="0" applyFill="1" applyBorder="1" applyAlignment="1">
      <alignment/>
    </xf>
    <xf numFmtId="0" fontId="3" fillId="38" borderId="0" xfId="39" applyFill="1" applyBorder="1" applyAlignment="1">
      <alignment/>
      <protection/>
    </xf>
    <xf numFmtId="0" fontId="4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3" fontId="0" fillId="38" borderId="13" xfId="0" applyNumberFormat="1" applyFill="1" applyBorder="1" applyAlignment="1">
      <alignment horizontal="left" vertical="center"/>
    </xf>
    <xf numFmtId="0" fontId="7" fillId="38" borderId="0" xfId="39" applyFont="1" applyFill="1" applyBorder="1" applyAlignment="1">
      <alignment vertical="center"/>
      <protection/>
    </xf>
    <xf numFmtId="0" fontId="8" fillId="38" borderId="0" xfId="0" applyFont="1" applyFill="1" applyBorder="1" applyAlignment="1">
      <alignment vertical="center"/>
    </xf>
    <xf numFmtId="3" fontId="0" fillId="38" borderId="12" xfId="0" applyNumberFormat="1" applyFont="1" applyFill="1" applyBorder="1" applyAlignment="1">
      <alignment horizontal="left" vertical="center" wrapText="1"/>
    </xf>
    <xf numFmtId="0" fontId="10" fillId="38" borderId="13" xfId="45" applyFont="1" applyFill="1" applyBorder="1" applyAlignment="1">
      <alignment vertical="top"/>
      <protection/>
    </xf>
    <xf numFmtId="0" fontId="0" fillId="38" borderId="13" xfId="45" applyFont="1" applyFill="1" applyBorder="1" applyAlignment="1">
      <alignment vertical="top"/>
      <protection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38" borderId="12" xfId="0" applyNumberFormat="1" applyFont="1" applyFill="1" applyBorder="1" applyAlignment="1">
      <alignment horizontal="left" vertical="center"/>
    </xf>
    <xf numFmtId="3" fontId="0" fillId="38" borderId="12" xfId="0" applyNumberFormat="1" applyFont="1" applyFill="1" applyBorder="1" applyAlignment="1">
      <alignment horizontal="left" vertical="top"/>
    </xf>
    <xf numFmtId="0" fontId="48" fillId="38" borderId="0" xfId="39" applyFont="1" applyFill="1" applyBorder="1" applyAlignment="1">
      <alignment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2" customWidth="1"/>
    <col min="2" max="2" width="52.140625" style="2" customWidth="1"/>
    <col min="3" max="3" width="2.421875" style="2" customWidth="1"/>
    <col min="4" max="4" width="8.28125" style="2" customWidth="1"/>
    <col min="5" max="5" width="11.28125" style="2" customWidth="1"/>
    <col min="6" max="6" width="2.140625" style="2" customWidth="1"/>
    <col min="7" max="16384" width="0" style="2" hidden="1" customWidth="1"/>
  </cols>
  <sheetData>
    <row r="1" spans="1:6" ht="22.5" customHeight="1">
      <c r="A1" s="4" t="s">
        <v>52</v>
      </c>
      <c r="B1" s="21"/>
      <c r="C1" s="21"/>
      <c r="D1" s="21"/>
      <c r="E1" s="21"/>
      <c r="F1" s="21"/>
    </row>
    <row r="2" spans="1:6" ht="33.75" customHeight="1">
      <c r="A2" s="35" t="s">
        <v>49</v>
      </c>
      <c r="B2" s="26"/>
      <c r="C2" s="27"/>
      <c r="D2" s="27"/>
      <c r="E2" s="27"/>
      <c r="F2" s="22"/>
    </row>
    <row r="3" spans="1:6" ht="12.75">
      <c r="A3" s="29" t="s">
        <v>43</v>
      </c>
      <c r="B3" s="29"/>
      <c r="C3" s="32"/>
      <c r="D3" s="29" t="s">
        <v>135</v>
      </c>
      <c r="E3" s="30"/>
      <c r="F3" s="23"/>
    </row>
    <row r="4" spans="1:6" ht="12.75">
      <c r="A4" s="6"/>
      <c r="B4" s="6"/>
      <c r="C4" s="7"/>
      <c r="D4" s="25"/>
      <c r="E4" s="9"/>
      <c r="F4" s="24"/>
    </row>
    <row r="5" spans="1:6" ht="12.75">
      <c r="A5" s="10"/>
      <c r="B5" s="10" t="s">
        <v>50</v>
      </c>
      <c r="C5" s="11"/>
      <c r="D5" s="8" t="s">
        <v>44</v>
      </c>
      <c r="E5" s="9">
        <f>VLOOKUP($B$5,'Rådata 200912'!$A$1:$AV$30,MATCH($D5,'Rådata 200912'!$A$1:$AV$1,0),FALSE)</f>
        <v>71097</v>
      </c>
      <c r="F5" s="23"/>
    </row>
    <row r="6" spans="1:6" ht="12.75">
      <c r="A6" s="31"/>
      <c r="B6" s="31"/>
      <c r="C6" s="31"/>
      <c r="D6" s="20" t="s">
        <v>45</v>
      </c>
      <c r="E6" s="9">
        <f>VLOOKUP($B$5,'Rådata 200912'!$A$1:$AV$30,MATCH($D6,'Rådata 200912'!$A$1:$AV$1,0),FALSE)</f>
        <v>200912</v>
      </c>
      <c r="F6" s="24"/>
    </row>
    <row r="7" spans="1:6" ht="24" customHeight="1">
      <c r="A7" s="12" t="s">
        <v>46</v>
      </c>
      <c r="B7" s="5"/>
      <c r="C7" s="13"/>
      <c r="D7" s="14" t="s">
        <v>47</v>
      </c>
      <c r="E7" s="15" t="s">
        <v>48</v>
      </c>
      <c r="F7" s="24"/>
    </row>
    <row r="8" spans="1:6" ht="12.75">
      <c r="A8" s="19" t="s">
        <v>53</v>
      </c>
      <c r="B8" s="20" t="s">
        <v>94</v>
      </c>
      <c r="C8" s="16"/>
      <c r="D8" s="17" t="s">
        <v>2</v>
      </c>
      <c r="E8" s="18">
        <f>VLOOKUP($B$5,'Rådata 200912'!$A$1:$AV$30,MATCH($D8,'Rådata 200912'!$A$1:$AV$1,0),FALSE)</f>
        <v>130529</v>
      </c>
      <c r="F8" s="21"/>
    </row>
    <row r="9" spans="1:6" ht="12.75">
      <c r="A9" s="34" t="s">
        <v>54</v>
      </c>
      <c r="B9" s="33" t="s">
        <v>95</v>
      </c>
      <c r="C9" s="16"/>
      <c r="D9" s="17" t="s">
        <v>3</v>
      </c>
      <c r="E9" s="18">
        <f>VLOOKUP($B$5,'Rådata 200912'!$A$1:$AV$30,MATCH($D9,'Rådata 200912'!$A$1:$AV$1,0),FALSE)</f>
        <v>0</v>
      </c>
      <c r="F9" s="21"/>
    </row>
    <row r="10" spans="1:6" ht="12.75">
      <c r="A10" s="19" t="s">
        <v>55</v>
      </c>
      <c r="B10" s="20" t="s">
        <v>96</v>
      </c>
      <c r="C10" s="16"/>
      <c r="D10" s="17" t="s">
        <v>4</v>
      </c>
      <c r="E10" s="18">
        <f>VLOOKUP($B$5,'Rådata 200912'!$A$1:$AV$30,MATCH($D10,'Rådata 200912'!$A$1:$AV$1,0),FALSE)</f>
        <v>130529</v>
      </c>
      <c r="F10" s="21"/>
    </row>
    <row r="11" spans="1:6" ht="12.75">
      <c r="A11" s="19" t="s">
        <v>56</v>
      </c>
      <c r="B11" s="20" t="s">
        <v>97</v>
      </c>
      <c r="C11" s="16"/>
      <c r="D11" s="17" t="s">
        <v>5</v>
      </c>
      <c r="E11" s="18">
        <f>VLOOKUP($B$5,'Rådata 200912'!$A$1:$AV$30,MATCH($D11,'Rådata 200912'!$A$1:$AV$1,0),FALSE)</f>
        <v>-8853</v>
      </c>
      <c r="F11" s="21"/>
    </row>
    <row r="12" spans="1:6" ht="12.75">
      <c r="A12" s="19" t="s">
        <v>57</v>
      </c>
      <c r="B12" s="20" t="s">
        <v>98</v>
      </c>
      <c r="C12" s="16"/>
      <c r="D12" s="17" t="s">
        <v>6</v>
      </c>
      <c r="E12" s="18">
        <f>VLOOKUP($B$5,'Rådata 200912'!$A$1:$AV$30,MATCH($D12,'Rådata 200912'!$A$1:$AV$1,0),FALSE)</f>
        <v>0</v>
      </c>
      <c r="F12" s="21"/>
    </row>
    <row r="13" spans="1:6" ht="12.75">
      <c r="A13" s="19" t="s">
        <v>58</v>
      </c>
      <c r="B13" s="20" t="s">
        <v>99</v>
      </c>
      <c r="C13" s="16"/>
      <c r="D13" s="17" t="s">
        <v>7</v>
      </c>
      <c r="E13" s="18">
        <f>VLOOKUP($B$5,'Rådata 200912'!$A$1:$AV$30,MATCH($D13,'Rådata 200912'!$A$1:$AV$1,0),FALSE)</f>
        <v>1154</v>
      </c>
      <c r="F13" s="21"/>
    </row>
    <row r="14" spans="1:6" ht="12.75">
      <c r="A14" s="19" t="s">
        <v>59</v>
      </c>
      <c r="B14" s="20" t="s">
        <v>100</v>
      </c>
      <c r="C14" s="16"/>
      <c r="D14" s="17" t="s">
        <v>8</v>
      </c>
      <c r="E14" s="18">
        <f>VLOOKUP($B$5,'Rådata 200912'!$A$1:$AV$30,MATCH($D14,'Rådata 200912'!$A$1:$AV$1,0),FALSE)</f>
        <v>19978</v>
      </c>
      <c r="F14" s="21"/>
    </row>
    <row r="15" spans="1:6" ht="12.75">
      <c r="A15" s="19" t="s">
        <v>60</v>
      </c>
      <c r="B15" s="20" t="s">
        <v>101</v>
      </c>
      <c r="C15" s="16"/>
      <c r="D15" s="17" t="s">
        <v>9</v>
      </c>
      <c r="E15" s="18">
        <f>VLOOKUP($B$5,'Rådata 200912'!$A$1:$AV$30,MATCH($D15,'Rådata 200912'!$A$1:$AV$1,0),FALSE)</f>
        <v>113366</v>
      </c>
      <c r="F15" s="21"/>
    </row>
    <row r="16" spans="1:6" ht="12.75">
      <c r="A16" s="19" t="s">
        <v>61</v>
      </c>
      <c r="B16" s="20" t="s">
        <v>102</v>
      </c>
      <c r="C16" s="16"/>
      <c r="D16" s="17" t="s">
        <v>10</v>
      </c>
      <c r="E16" s="18">
        <f>VLOOKUP($B$5,'Rådata 200912'!$A$1:$AV$30,MATCH($D16,'Rådata 200912'!$A$1:$AV$1,0),FALSE)</f>
        <v>0</v>
      </c>
      <c r="F16" s="21"/>
    </row>
    <row r="17" spans="1:6" ht="25.5">
      <c r="A17" s="19" t="s">
        <v>62</v>
      </c>
      <c r="B17" s="28" t="s">
        <v>103</v>
      </c>
      <c r="C17" s="16"/>
      <c r="D17" s="17" t="s">
        <v>11</v>
      </c>
      <c r="E17" s="18">
        <f>VLOOKUP($B$5,'Rådata 200912'!$A$1:$AV$30,MATCH($D17,'Rådata 200912'!$A$1:$AV$1,0),FALSE)</f>
        <v>-1416</v>
      </c>
      <c r="F17" s="21"/>
    </row>
    <row r="18" spans="1:6" ht="12.75">
      <c r="A18" s="19" t="s">
        <v>63</v>
      </c>
      <c r="B18" s="20" t="s">
        <v>104</v>
      </c>
      <c r="C18" s="16"/>
      <c r="D18" s="17" t="s">
        <v>12</v>
      </c>
      <c r="E18" s="18">
        <f>VLOOKUP($B$5,'Rådata 200912'!$A$1:$AV$30,MATCH($D18,'Rådata 200912'!$A$1:$AV$1,0),FALSE)</f>
        <v>124229</v>
      </c>
      <c r="F18" s="21"/>
    </row>
    <row r="19" spans="1:6" ht="12.75">
      <c r="A19" s="19" t="s">
        <v>64</v>
      </c>
      <c r="B19" s="20" t="s">
        <v>105</v>
      </c>
      <c r="C19" s="16"/>
      <c r="D19" s="17" t="s">
        <v>13</v>
      </c>
      <c r="E19" s="18">
        <f>VLOOKUP($B$5,'Rådata 200912'!$A$1:$AV$30,MATCH($D19,'Rådata 200912'!$A$1:$AV$1,0),FALSE)</f>
        <v>0</v>
      </c>
      <c r="F19" s="21"/>
    </row>
    <row r="20" spans="1:6" ht="12.75">
      <c r="A20" s="19" t="s">
        <v>65</v>
      </c>
      <c r="B20" s="20" t="s">
        <v>106</v>
      </c>
      <c r="C20" s="16"/>
      <c r="D20" s="17" t="s">
        <v>14</v>
      </c>
      <c r="E20" s="18">
        <f>VLOOKUP($B$5,'Rådata 200912'!$A$1:$AV$30,MATCH($D20,'Rådata 200912'!$A$1:$AV$1,0),FALSE)</f>
        <v>124229</v>
      </c>
      <c r="F20" s="21"/>
    </row>
    <row r="21" spans="1:6" ht="12.75">
      <c r="A21" s="19" t="s">
        <v>66</v>
      </c>
      <c r="B21" s="20" t="s">
        <v>107</v>
      </c>
      <c r="C21" s="16"/>
      <c r="D21" s="17" t="s">
        <v>15</v>
      </c>
      <c r="E21" s="18">
        <f>VLOOKUP($B$5,'Rådata 200912'!$A$1:$AV$30,MATCH($D21,'Rådata 200912'!$A$1:$AV$1,0),FALSE)</f>
        <v>-11619</v>
      </c>
      <c r="F21" s="21"/>
    </row>
    <row r="22" spans="1:6" ht="12.75">
      <c r="A22" s="19" t="s">
        <v>67</v>
      </c>
      <c r="B22" s="20" t="s">
        <v>108</v>
      </c>
      <c r="C22" s="16"/>
      <c r="D22" s="17" t="s">
        <v>16</v>
      </c>
      <c r="E22" s="18">
        <f>VLOOKUP($B$5,'Rådata 200912'!$A$1:$AV$30,MATCH($D22,'Rådata 200912'!$A$1:$AV$1,0),FALSE)</f>
        <v>0</v>
      </c>
      <c r="F22" s="21"/>
    </row>
    <row r="23" spans="1:6" ht="12.75">
      <c r="A23" s="19" t="s">
        <v>68</v>
      </c>
      <c r="B23" s="20" t="s">
        <v>109</v>
      </c>
      <c r="C23" s="16"/>
      <c r="D23" s="17" t="s">
        <v>17</v>
      </c>
      <c r="E23" s="18">
        <f>VLOOKUP($B$5,'Rådata 200912'!$A$1:$AV$30,MATCH($D23,'Rådata 200912'!$A$1:$AV$1,0),FALSE)</f>
        <v>0</v>
      </c>
      <c r="F23" s="21"/>
    </row>
    <row r="24" spans="1:6" ht="12.75">
      <c r="A24" s="19" t="s">
        <v>69</v>
      </c>
      <c r="B24" s="20" t="s">
        <v>110</v>
      </c>
      <c r="C24" s="16"/>
      <c r="D24" s="17" t="s">
        <v>18</v>
      </c>
      <c r="E24" s="18">
        <f>VLOOKUP($B$5,'Rådata 200912'!$A$1:$AV$30,MATCH($D24,'Rådata 200912'!$A$1:$AV$1,0),FALSE)</f>
        <v>0</v>
      </c>
      <c r="F24" s="21"/>
    </row>
    <row r="25" spans="1:6" ht="12.75">
      <c r="A25" s="19" t="s">
        <v>70</v>
      </c>
      <c r="B25" s="20" t="s">
        <v>111</v>
      </c>
      <c r="C25" s="16"/>
      <c r="D25" s="17" t="s">
        <v>19</v>
      </c>
      <c r="E25" s="18">
        <f>VLOOKUP($B$5,'Rådata 200912'!$A$1:$AV$30,MATCH($D25,'Rådata 200912'!$A$1:$AV$1,0),FALSE)</f>
        <v>-11619</v>
      </c>
      <c r="F25" s="21"/>
    </row>
    <row r="26" spans="1:6" ht="12.75">
      <c r="A26" s="19" t="s">
        <v>71</v>
      </c>
      <c r="B26" s="20" t="s">
        <v>112</v>
      </c>
      <c r="C26" s="16"/>
      <c r="D26" s="17" t="s">
        <v>20</v>
      </c>
      <c r="E26" s="18">
        <f>VLOOKUP($B$5,'Rådata 200912'!$A$1:$AV$30,MATCH($D26,'Rådata 200912'!$A$1:$AV$1,0),FALSE)</f>
        <v>-226713</v>
      </c>
      <c r="F26" s="21"/>
    </row>
    <row r="27" spans="1:6" ht="25.5">
      <c r="A27" s="19" t="s">
        <v>72</v>
      </c>
      <c r="B27" s="28" t="s">
        <v>113</v>
      </c>
      <c r="C27" s="16"/>
      <c r="D27" s="17" t="s">
        <v>21</v>
      </c>
      <c r="E27" s="18">
        <f>VLOOKUP($B$5,'Rådata 200912'!$A$1:$AV$30,MATCH($D27,'Rådata 200912'!$A$1:$AV$1,0),FALSE)</f>
        <v>0</v>
      </c>
      <c r="F27" s="21"/>
    </row>
    <row r="28" spans="1:6" ht="25.5">
      <c r="A28" s="19" t="s">
        <v>73</v>
      </c>
      <c r="B28" s="28" t="s">
        <v>114</v>
      </c>
      <c r="C28" s="16"/>
      <c r="D28" s="17" t="s">
        <v>22</v>
      </c>
      <c r="E28" s="18">
        <f>VLOOKUP($B$5,'Rådata 200912'!$A$1:$AV$30,MATCH($D28,'Rådata 200912'!$A$1:$AV$1,0),FALSE)</f>
        <v>-226713</v>
      </c>
      <c r="F28" s="21"/>
    </row>
    <row r="29" spans="1:6" ht="12.75">
      <c r="A29" s="19" t="s">
        <v>74</v>
      </c>
      <c r="B29" s="20" t="s">
        <v>115</v>
      </c>
      <c r="C29" s="16"/>
      <c r="D29" s="17" t="s">
        <v>23</v>
      </c>
      <c r="E29" s="18">
        <f>VLOOKUP($B$5,'Rådata 200912'!$A$1:$AV$30,MATCH($D29,'Rådata 200912'!$A$1:$AV$1,0),FALSE)</f>
        <v>0</v>
      </c>
      <c r="F29" s="21"/>
    </row>
    <row r="30" spans="1:6" ht="12.75">
      <c r="A30" s="19" t="s">
        <v>75</v>
      </c>
      <c r="B30" s="20" t="s">
        <v>116</v>
      </c>
      <c r="C30" s="16"/>
      <c r="D30" s="17" t="s">
        <v>24</v>
      </c>
      <c r="E30" s="18">
        <f>VLOOKUP($B$5,'Rådata 200912'!$A$1:$AV$30,MATCH($D30,'Rådata 200912'!$A$1:$AV$1,0),FALSE)</f>
        <v>0</v>
      </c>
      <c r="F30" s="21"/>
    </row>
    <row r="31" spans="1:6" ht="12.75">
      <c r="A31" s="19" t="s">
        <v>76</v>
      </c>
      <c r="B31" s="20" t="s">
        <v>117</v>
      </c>
      <c r="C31" s="16"/>
      <c r="D31" s="17" t="s">
        <v>25</v>
      </c>
      <c r="E31" s="18">
        <f>VLOOKUP($B$5,'Rådata 200912'!$A$1:$AV$30,MATCH($D31,'Rådata 200912'!$A$1:$AV$1,0),FALSE)</f>
        <v>0</v>
      </c>
      <c r="F31" s="21"/>
    </row>
    <row r="32" spans="1:6" ht="12.75">
      <c r="A32" s="19" t="s">
        <v>77</v>
      </c>
      <c r="B32" s="20" t="s">
        <v>118</v>
      </c>
      <c r="C32" s="16"/>
      <c r="D32" s="17" t="s">
        <v>26</v>
      </c>
      <c r="E32" s="18">
        <f>VLOOKUP($B$5,'Rådata 200912'!$A$1:$AV$30,MATCH($D32,'Rådata 200912'!$A$1:$AV$1,0),FALSE)</f>
        <v>0</v>
      </c>
      <c r="F32" s="21"/>
    </row>
    <row r="33" spans="1:6" ht="12.75">
      <c r="A33" s="19" t="s">
        <v>78</v>
      </c>
      <c r="B33" s="20" t="s">
        <v>119</v>
      </c>
      <c r="C33" s="16"/>
      <c r="D33" s="17" t="s">
        <v>27</v>
      </c>
      <c r="E33" s="18">
        <f>VLOOKUP($B$5,'Rådata 200912'!$A$1:$AV$30,MATCH($D33,'Rådata 200912'!$A$1:$AV$1,0),FALSE)</f>
        <v>0</v>
      </c>
      <c r="F33" s="21"/>
    </row>
    <row r="34" spans="1:6" ht="12.75">
      <c r="A34" s="19" t="s">
        <v>79</v>
      </c>
      <c r="B34" s="20" t="s">
        <v>120</v>
      </c>
      <c r="C34" s="16"/>
      <c r="D34" s="17" t="s">
        <v>28</v>
      </c>
      <c r="E34" s="18">
        <f>VLOOKUP($B$5,'Rådata 200912'!$A$1:$AV$30,MATCH($D34,'Rådata 200912'!$A$1:$AV$1,0),FALSE)</f>
        <v>0</v>
      </c>
      <c r="F34" s="21"/>
    </row>
    <row r="35" spans="1:6" ht="12.75">
      <c r="A35" s="19" t="s">
        <v>80</v>
      </c>
      <c r="B35" s="20" t="s">
        <v>121</v>
      </c>
      <c r="C35" s="16"/>
      <c r="D35" s="17" t="s">
        <v>29</v>
      </c>
      <c r="E35" s="18">
        <f>VLOOKUP($B$5,'Rådata 200912'!$A$1:$AV$30,MATCH($D35,'Rådata 200912'!$A$1:$AV$1,0),FALSE)</f>
        <v>-8143</v>
      </c>
      <c r="F35" s="21"/>
    </row>
    <row r="36" spans="1:6" ht="12.75">
      <c r="A36" s="19" t="s">
        <v>81</v>
      </c>
      <c r="B36" s="20" t="s">
        <v>122</v>
      </c>
      <c r="C36" s="16"/>
      <c r="D36" s="17" t="s">
        <v>30</v>
      </c>
      <c r="E36" s="18">
        <f>VLOOKUP($B$5,'Rådata 200912'!$A$1:$AV$30,MATCH($D36,'Rådata 200912'!$A$1:$AV$1,0),FALSE)</f>
        <v>0</v>
      </c>
      <c r="F36" s="21"/>
    </row>
    <row r="37" spans="1:6" ht="12.75">
      <c r="A37" s="19" t="s">
        <v>82</v>
      </c>
      <c r="B37" s="20" t="s">
        <v>123</v>
      </c>
      <c r="C37" s="16"/>
      <c r="D37" s="17" t="s">
        <v>31</v>
      </c>
      <c r="E37" s="18">
        <f>VLOOKUP($B$5,'Rådata 200912'!$A$1:$AV$30,MATCH($D37,'Rådata 200912'!$A$1:$AV$1,0),FALSE)</f>
        <v>0</v>
      </c>
      <c r="F37" s="21"/>
    </row>
    <row r="38" spans="1:6" ht="25.5">
      <c r="A38" s="19" t="s">
        <v>83</v>
      </c>
      <c r="B38" s="28" t="s">
        <v>124</v>
      </c>
      <c r="C38" s="16"/>
      <c r="D38" s="17" t="s">
        <v>32</v>
      </c>
      <c r="E38" s="18">
        <f>VLOOKUP($B$5,'Rådata 200912'!$A$1:$AV$30,MATCH($D38,'Rådata 200912'!$A$1:$AV$1,0),FALSE)</f>
        <v>-8143</v>
      </c>
      <c r="F38" s="21"/>
    </row>
    <row r="39" spans="1:6" ht="12.75">
      <c r="A39" s="19" t="s">
        <v>84</v>
      </c>
      <c r="B39" s="20" t="s">
        <v>125</v>
      </c>
      <c r="C39" s="16"/>
      <c r="D39" s="17" t="s">
        <v>33</v>
      </c>
      <c r="E39" s="18">
        <f>VLOOKUP($B$5,'Rådata 200912'!$A$1:$AV$30,MATCH($D39,'Rådata 200912'!$A$1:$AV$1,0),FALSE)</f>
        <v>-733</v>
      </c>
      <c r="F39" s="21"/>
    </row>
    <row r="40" spans="1:6" ht="25.5">
      <c r="A40" s="19" t="s">
        <v>85</v>
      </c>
      <c r="B40" s="28" t="s">
        <v>126</v>
      </c>
      <c r="C40" s="16"/>
      <c r="D40" s="17" t="s">
        <v>34</v>
      </c>
      <c r="E40" s="18">
        <f>VLOOKUP($B$5,'Rådata 200912'!$A$1:$AV$30,MATCH($D40,'Rådata 200912'!$A$1:$AV$1,0),FALSE)</f>
        <v>7550</v>
      </c>
      <c r="F40" s="21"/>
    </row>
    <row r="41" spans="1:6" ht="12.75">
      <c r="A41" s="19" t="s">
        <v>86</v>
      </c>
      <c r="B41" s="20" t="s">
        <v>127</v>
      </c>
      <c r="C41" s="16"/>
      <c r="D41" s="17" t="s">
        <v>35</v>
      </c>
      <c r="E41" s="18">
        <f>VLOOKUP($B$5,'Rådata 200912'!$A$1:$AV$30,MATCH($D41,'Rådata 200912'!$A$1:$AV$1,0),FALSE)</f>
        <v>0</v>
      </c>
      <c r="F41" s="21"/>
    </row>
    <row r="42" spans="1:6" ht="12.75">
      <c r="A42" s="19" t="s">
        <v>87</v>
      </c>
      <c r="B42" s="20" t="s">
        <v>128</v>
      </c>
      <c r="C42" s="16"/>
      <c r="D42" s="17" t="s">
        <v>36</v>
      </c>
      <c r="E42" s="18">
        <f>VLOOKUP($B$5,'Rådata 200912'!$A$1:$AV$30,MATCH($D42,'Rådata 200912'!$A$1:$AV$1,0),FALSE)</f>
        <v>733</v>
      </c>
      <c r="F42" s="21"/>
    </row>
    <row r="43" spans="1:6" ht="12.75">
      <c r="A43" s="19" t="s">
        <v>88</v>
      </c>
      <c r="B43" s="20" t="s">
        <v>129</v>
      </c>
      <c r="C43" s="16"/>
      <c r="D43" s="17" t="s">
        <v>37</v>
      </c>
      <c r="E43" s="18">
        <f>VLOOKUP($B$5,'Rådata 200912'!$A$1:$AV$30,MATCH($D43,'Rådata 200912'!$A$1:$AV$1,0),FALSE)</f>
        <v>0</v>
      </c>
      <c r="F43" s="21"/>
    </row>
    <row r="44" spans="1:6" ht="12.75">
      <c r="A44" s="19" t="s">
        <v>89</v>
      </c>
      <c r="B44" s="20" t="s">
        <v>130</v>
      </c>
      <c r="C44" s="16"/>
      <c r="D44" s="17" t="s">
        <v>38</v>
      </c>
      <c r="E44" s="18">
        <f>VLOOKUP($B$5,'Rådata 200912'!$A$1:$AV$30,MATCH($D44,'Rådata 200912'!$A$1:$AV$1,0),FALSE)</f>
        <v>-7550</v>
      </c>
      <c r="F44" s="21"/>
    </row>
    <row r="45" spans="1:6" ht="12.75">
      <c r="A45" s="19" t="s">
        <v>90</v>
      </c>
      <c r="B45" s="20" t="s">
        <v>131</v>
      </c>
      <c r="C45" s="16"/>
      <c r="D45" s="17" t="s">
        <v>39</v>
      </c>
      <c r="E45" s="18">
        <f>VLOOKUP($B$5,'Rådata 200912'!$A$1:$AV$30,MATCH($D45,'Rådata 200912'!$A$1:$AV$1,0),FALSE)</f>
        <v>0</v>
      </c>
      <c r="F45" s="21"/>
    </row>
    <row r="46" spans="1:6" ht="12.75">
      <c r="A46" s="19" t="s">
        <v>91</v>
      </c>
      <c r="B46" s="20" t="s">
        <v>132</v>
      </c>
      <c r="C46" s="16"/>
      <c r="D46" s="17" t="s">
        <v>40</v>
      </c>
      <c r="E46" s="18">
        <f>VLOOKUP($B$5,'Rådata 200912'!$A$1:$AV$30,MATCH($D46,'Rådata 200912'!$A$1:$AV$1,0),FALSE)</f>
        <v>733</v>
      </c>
      <c r="F46" s="21"/>
    </row>
    <row r="47" spans="1:6" ht="12.75">
      <c r="A47" s="19" t="s">
        <v>92</v>
      </c>
      <c r="B47" s="20" t="s">
        <v>133</v>
      </c>
      <c r="C47" s="16"/>
      <c r="D47" s="17" t="s">
        <v>41</v>
      </c>
      <c r="E47" s="18">
        <f>VLOOKUP($B$5,'Rådata 200912'!$A$1:$AV$30,MATCH($D47,'Rådata 200912'!$A$1:$AV$1,0),FALSE)</f>
        <v>0</v>
      </c>
      <c r="F47" s="21"/>
    </row>
    <row r="48" spans="1:6" ht="12.75">
      <c r="A48" s="19" t="s">
        <v>93</v>
      </c>
      <c r="B48" s="20" t="s">
        <v>134</v>
      </c>
      <c r="C48" s="16"/>
      <c r="D48" s="17" t="s">
        <v>42</v>
      </c>
      <c r="E48" s="18">
        <f>VLOOKUP($B$5,'Rådata 200912'!$A$1:$AV$30,MATCH($D48,'Rådata 200912'!$A$1:$AV$1,0),FALSE)</f>
        <v>733</v>
      </c>
      <c r="F48" s="21"/>
    </row>
    <row r="49" spans="1:7" ht="12.75">
      <c r="A49" s="21"/>
      <c r="B49" s="21"/>
      <c r="C49" s="21"/>
      <c r="D49" s="21"/>
      <c r="E49" s="21"/>
      <c r="F49" s="21"/>
      <c r="G49" s="21"/>
    </row>
    <row r="50" ht="12.75" hidden="1">
      <c r="F50" s="21"/>
    </row>
    <row r="51" ht="12.75" hidden="1">
      <c r="F51" s="21"/>
    </row>
    <row r="52" ht="12.75" hidden="1">
      <c r="F52" s="21"/>
    </row>
    <row r="53" ht="12.75" hidden="1">
      <c r="F53" s="21"/>
    </row>
    <row r="54" ht="12.75" hidden="1">
      <c r="F54" s="21"/>
    </row>
    <row r="55" ht="12.75" hidden="1">
      <c r="F55" s="21"/>
    </row>
    <row r="56" ht="12.75" hidden="1">
      <c r="F56" s="21"/>
    </row>
    <row r="57" ht="12.75" hidden="1">
      <c r="F57" s="21"/>
    </row>
    <row r="58" ht="12.75" hidden="1">
      <c r="F58" s="21"/>
    </row>
    <row r="59" ht="12.75" hidden="1">
      <c r="F59" s="21"/>
    </row>
    <row r="60" ht="12.75" hidden="1">
      <c r="F60" s="21"/>
    </row>
    <row r="61" ht="12.75" hidden="1">
      <c r="F61" s="21"/>
    </row>
    <row r="62" ht="12.75" hidden="1">
      <c r="F62" s="21"/>
    </row>
    <row r="63" ht="12.75" hidden="1">
      <c r="F63" s="21"/>
    </row>
    <row r="64" ht="12.75" hidden="1">
      <c r="F64" s="21"/>
    </row>
    <row r="65" ht="12.75" hidden="1">
      <c r="F65" s="21"/>
    </row>
    <row r="66" ht="12.75" hidden="1">
      <c r="F66" s="21"/>
    </row>
    <row r="67" ht="12.75" hidden="1">
      <c r="F67" s="21"/>
    </row>
    <row r="68" ht="12.75" hidden="1">
      <c r="F68" s="21"/>
    </row>
    <row r="69" ht="12.75" hidden="1">
      <c r="F69" s="21"/>
    </row>
    <row r="70" ht="12.75" hidden="1">
      <c r="F70" s="21"/>
    </row>
    <row r="71" ht="12.75" hidden="1">
      <c r="F71" s="21"/>
    </row>
    <row r="72" ht="12.75" hidden="1">
      <c r="F72" s="21"/>
    </row>
    <row r="73" ht="12.75" hidden="1">
      <c r="F73" s="21"/>
    </row>
    <row r="74" ht="12.75" hidden="1">
      <c r="F74" s="21"/>
    </row>
    <row r="75" ht="12.75" hidden="1">
      <c r="F75" s="21"/>
    </row>
    <row r="76" ht="12.75" hidden="1">
      <c r="F76" s="21"/>
    </row>
    <row r="77" ht="12.75" hidden="1">
      <c r="F77" s="21"/>
    </row>
    <row r="78" ht="12.75" hidden="1">
      <c r="F78" s="21"/>
    </row>
    <row r="79" ht="12.75" hidden="1">
      <c r="F79" s="21"/>
    </row>
    <row r="80" ht="12.75" hidden="1">
      <c r="F80" s="21"/>
    </row>
    <row r="81" ht="12.75" hidden="1">
      <c r="F81" s="21"/>
    </row>
    <row r="82" ht="12.75" hidden="1">
      <c r="F82" s="21"/>
    </row>
    <row r="83" ht="12.75" hidden="1">
      <c r="F83" s="21"/>
    </row>
    <row r="84" ht="12.75" hidden="1">
      <c r="F84" s="21"/>
    </row>
    <row r="85" ht="12.75" hidden="1">
      <c r="F85" s="21"/>
    </row>
    <row r="86" ht="12.75" hidden="1">
      <c r="F86" s="21"/>
    </row>
    <row r="87" ht="12.75" hidden="1">
      <c r="F87" s="21"/>
    </row>
    <row r="88" ht="12.75" hidden="1">
      <c r="F88" s="21"/>
    </row>
    <row r="89" ht="12.75" hidden="1">
      <c r="F89" s="21"/>
    </row>
    <row r="90" ht="12.75" hidden="1">
      <c r="F90" s="21"/>
    </row>
    <row r="91" ht="12.75" hidden="1">
      <c r="F91" s="21"/>
    </row>
    <row r="92" ht="12.75" hidden="1">
      <c r="F92" s="21"/>
    </row>
    <row r="93" ht="12.75" hidden="1">
      <c r="F93" s="21"/>
    </row>
    <row r="94" ht="12.75" hidden="1">
      <c r="F94" s="21"/>
    </row>
    <row r="95" ht="12.75" hidden="1">
      <c r="F95" s="21"/>
    </row>
    <row r="96" ht="12.75" hidden="1">
      <c r="F96" s="21"/>
    </row>
    <row r="97" ht="12.75" hidden="1">
      <c r="F97" s="21"/>
    </row>
    <row r="98" ht="12.75" hidden="1">
      <c r="F98" s="21"/>
    </row>
    <row r="99" ht="12.75" hidden="1">
      <c r="F99" s="21"/>
    </row>
  </sheetData>
  <sheetProtection/>
  <dataValidations count="1"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3937007874015748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48 E49:E43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57421875" style="0" bestFit="1" customWidth="1"/>
    <col min="2" max="2" width="7.57421875" style="0" bestFit="1" customWidth="1"/>
    <col min="3" max="3" width="10.140625" style="0" bestFit="1" customWidth="1"/>
    <col min="4" max="4" width="9.00390625" style="0" bestFit="1" customWidth="1"/>
    <col min="5" max="5" width="7.00390625" style="0" bestFit="1" customWidth="1"/>
    <col min="6" max="6" width="9.00390625" style="0" bestFit="1" customWidth="1"/>
    <col min="7" max="7" width="8.00390625" style="0" bestFit="1" customWidth="1"/>
    <col min="8" max="9" width="7.00390625" style="0" bestFit="1" customWidth="1"/>
    <col min="10" max="10" width="8.00390625" style="0" bestFit="1" customWidth="1"/>
    <col min="11" max="11" width="8.57421875" style="0" bestFit="1" customWidth="1"/>
    <col min="12" max="13" width="7.57421875" style="0" bestFit="1" customWidth="1"/>
    <col min="14" max="14" width="8.57421875" style="0" bestFit="1" customWidth="1"/>
    <col min="15" max="15" width="7.57421875" style="0" bestFit="1" customWidth="1"/>
    <col min="16" max="16" width="8.00390625" style="0" bestFit="1" customWidth="1"/>
    <col min="17" max="17" width="9.57421875" style="0" bestFit="1" customWidth="1"/>
    <col min="18" max="18" width="7.00390625" style="0" bestFit="1" customWidth="1"/>
    <col min="19" max="19" width="7.57421875" style="0" bestFit="1" customWidth="1"/>
    <col min="20" max="20" width="7.00390625" style="0" bestFit="1" customWidth="1"/>
    <col min="21" max="21" width="9.57421875" style="0" bestFit="1" customWidth="1"/>
    <col min="22" max="22" width="8.57421875" style="0" bestFit="1" customWidth="1"/>
    <col min="23" max="23" width="7.57421875" style="0" bestFit="1" customWidth="1"/>
    <col min="24" max="26" width="8.57421875" style="0" bestFit="1" customWidth="1"/>
    <col min="27" max="27" width="7.57421875" style="0" bestFit="1" customWidth="1"/>
    <col min="28" max="29" width="8.57421875" style="0" bestFit="1" customWidth="1"/>
    <col min="30" max="31" width="7.57421875" style="0" bestFit="1" customWidth="1"/>
    <col min="32" max="33" width="7.00390625" style="0" bestFit="1" customWidth="1"/>
    <col min="34" max="35" width="7.57421875" style="0" bestFit="1" customWidth="1"/>
    <col min="36" max="36" width="8.57421875" style="0" bestFit="1" customWidth="1"/>
    <col min="37" max="38" width="7.57421875" style="0" bestFit="1" customWidth="1"/>
    <col min="39" max="41" width="7.00390625" style="0" bestFit="1" customWidth="1"/>
    <col min="42" max="42" width="8.57421875" style="0" bestFit="1" customWidth="1"/>
    <col min="43" max="43" width="7.57421875" style="0" bestFit="1" customWidth="1"/>
    <col min="44" max="44" width="8.57421875" style="0" bestFit="1" customWidth="1"/>
  </cols>
  <sheetData>
    <row r="1" spans="1:44" s="1" customFormat="1" ht="12.75">
      <c r="A1" s="1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</row>
    <row r="2" spans="1:44" ht="12.75">
      <c r="A2" t="s">
        <v>50</v>
      </c>
      <c r="B2" s="3">
        <v>71097</v>
      </c>
      <c r="C2" s="3">
        <v>200912</v>
      </c>
      <c r="D2" s="3">
        <v>130529</v>
      </c>
      <c r="E2" s="3">
        <v>0</v>
      </c>
      <c r="F2" s="3">
        <v>130529</v>
      </c>
      <c r="G2" s="3">
        <v>-8853</v>
      </c>
      <c r="H2" s="3">
        <v>0</v>
      </c>
      <c r="I2" s="3">
        <v>1154</v>
      </c>
      <c r="J2" s="3">
        <v>19978</v>
      </c>
      <c r="K2" s="3">
        <v>113366</v>
      </c>
      <c r="L2" s="3">
        <v>0</v>
      </c>
      <c r="M2" s="3">
        <v>-1416</v>
      </c>
      <c r="N2" s="3">
        <v>124229</v>
      </c>
      <c r="O2" s="3">
        <v>0</v>
      </c>
      <c r="P2" s="3">
        <v>124229</v>
      </c>
      <c r="Q2" s="3">
        <v>-11619</v>
      </c>
      <c r="R2" s="3">
        <v>0</v>
      </c>
      <c r="S2" s="3">
        <v>0</v>
      </c>
      <c r="T2" s="3">
        <v>0</v>
      </c>
      <c r="U2" s="3">
        <v>-11619</v>
      </c>
      <c r="V2" s="3">
        <v>-226713</v>
      </c>
      <c r="W2" s="3">
        <v>0</v>
      </c>
      <c r="X2" s="3">
        <v>-226713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-8143</v>
      </c>
      <c r="AF2" s="3">
        <v>0</v>
      </c>
      <c r="AG2" s="3">
        <v>0</v>
      </c>
      <c r="AH2" s="3">
        <v>-8143</v>
      </c>
      <c r="AI2" s="3">
        <v>-733</v>
      </c>
      <c r="AJ2" s="3">
        <v>7550</v>
      </c>
      <c r="AK2" s="3">
        <v>0</v>
      </c>
      <c r="AL2" s="3">
        <v>733</v>
      </c>
      <c r="AM2" s="3">
        <v>0</v>
      </c>
      <c r="AN2" s="3">
        <v>-7550</v>
      </c>
      <c r="AO2" s="3">
        <v>0</v>
      </c>
      <c r="AP2" s="3">
        <v>733</v>
      </c>
      <c r="AQ2" s="3">
        <v>0</v>
      </c>
      <c r="AR2" s="3">
        <v>733</v>
      </c>
    </row>
    <row r="3" spans="1:44" ht="12.75">
      <c r="A3" t="s">
        <v>140</v>
      </c>
      <c r="B3" s="3">
        <v>70735</v>
      </c>
      <c r="C3" s="3">
        <v>200912</v>
      </c>
      <c r="D3" s="3">
        <v>231859</v>
      </c>
      <c r="E3" s="3">
        <v>0</v>
      </c>
      <c r="F3" s="3">
        <v>231859</v>
      </c>
      <c r="G3" s="3">
        <v>22003</v>
      </c>
      <c r="H3" s="3">
        <v>10</v>
      </c>
      <c r="I3" s="3">
        <v>-6672</v>
      </c>
      <c r="J3" s="3">
        <v>105976</v>
      </c>
      <c r="K3" s="3">
        <v>497199</v>
      </c>
      <c r="L3" s="3">
        <v>-391</v>
      </c>
      <c r="M3" s="3">
        <v>-18542</v>
      </c>
      <c r="N3" s="3">
        <v>599583</v>
      </c>
      <c r="O3" s="3">
        <v>-83992</v>
      </c>
      <c r="P3" s="3">
        <v>515591</v>
      </c>
      <c r="Q3" s="3">
        <v>-153560</v>
      </c>
      <c r="R3" s="3">
        <v>0</v>
      </c>
      <c r="S3" s="3">
        <v>0</v>
      </c>
      <c r="T3" s="3">
        <v>0</v>
      </c>
      <c r="U3" s="3">
        <v>-153560</v>
      </c>
      <c r="V3" s="3">
        <v>-454165</v>
      </c>
      <c r="W3" s="3">
        <v>0</v>
      </c>
      <c r="X3" s="3">
        <v>-454165</v>
      </c>
      <c r="Y3" s="3">
        <v>-116708</v>
      </c>
      <c r="Z3" s="3">
        <v>0</v>
      </c>
      <c r="AA3" s="3">
        <v>-37419</v>
      </c>
      <c r="AB3" s="3">
        <v>-154127</v>
      </c>
      <c r="AC3" s="3">
        <v>0</v>
      </c>
      <c r="AD3" s="3">
        <v>0</v>
      </c>
      <c r="AE3" s="3">
        <v>-7445</v>
      </c>
      <c r="AF3" s="3">
        <v>0</v>
      </c>
      <c r="AG3" s="3">
        <v>0</v>
      </c>
      <c r="AH3" s="3">
        <v>-7445</v>
      </c>
      <c r="AI3" s="3">
        <v>-134111</v>
      </c>
      <c r="AJ3" s="3">
        <v>-155958</v>
      </c>
      <c r="AK3" s="3">
        <v>0</v>
      </c>
      <c r="AL3" s="3">
        <v>155958</v>
      </c>
      <c r="AM3" s="3">
        <v>0</v>
      </c>
      <c r="AN3" s="3">
        <v>0</v>
      </c>
      <c r="AO3" s="3">
        <v>0</v>
      </c>
      <c r="AP3" s="3">
        <v>0</v>
      </c>
      <c r="AQ3" s="3">
        <v>-21847</v>
      </c>
      <c r="AR3" s="3">
        <v>-21847</v>
      </c>
    </row>
    <row r="4" spans="1:44" ht="12.75">
      <c r="A4" t="s">
        <v>136</v>
      </c>
      <c r="B4" s="3">
        <v>70061</v>
      </c>
      <c r="C4" s="3">
        <v>200912</v>
      </c>
      <c r="D4" s="3">
        <v>702787</v>
      </c>
      <c r="E4" s="3">
        <v>0</v>
      </c>
      <c r="F4" s="3">
        <v>702787</v>
      </c>
      <c r="G4" s="3">
        <v>0</v>
      </c>
      <c r="H4" s="3">
        <v>0</v>
      </c>
      <c r="I4" s="3">
        <v>-10</v>
      </c>
      <c r="J4" s="3">
        <v>171526</v>
      </c>
      <c r="K4" s="3">
        <v>1131832</v>
      </c>
      <c r="L4" s="3">
        <v>-520</v>
      </c>
      <c r="M4" s="3">
        <v>-18801</v>
      </c>
      <c r="N4" s="3">
        <v>1284027</v>
      </c>
      <c r="O4" s="3">
        <v>-178637</v>
      </c>
      <c r="P4" s="3">
        <v>1105390</v>
      </c>
      <c r="Q4" s="3">
        <v>-300636</v>
      </c>
      <c r="R4" s="3">
        <v>0</v>
      </c>
      <c r="S4" s="3">
        <v>0</v>
      </c>
      <c r="T4" s="3">
        <v>0</v>
      </c>
      <c r="U4" s="3">
        <v>-300636</v>
      </c>
      <c r="V4" s="3">
        <v>-1540602</v>
      </c>
      <c r="W4" s="3">
        <v>0</v>
      </c>
      <c r="X4" s="3">
        <v>-1540602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-23647</v>
      </c>
      <c r="AF4" s="3">
        <v>0</v>
      </c>
      <c r="AG4" s="3">
        <v>0</v>
      </c>
      <c r="AH4" s="3">
        <v>-23647</v>
      </c>
      <c r="AI4" s="3">
        <v>100112</v>
      </c>
      <c r="AJ4" s="3">
        <v>43404</v>
      </c>
      <c r="AK4" s="3">
        <v>0</v>
      </c>
      <c r="AL4" s="3">
        <v>-117779</v>
      </c>
      <c r="AM4" s="3">
        <v>0</v>
      </c>
      <c r="AN4" s="3">
        <v>0</v>
      </c>
      <c r="AO4" s="3">
        <v>0</v>
      </c>
      <c r="AP4" s="3">
        <v>-74375</v>
      </c>
      <c r="AQ4" s="3">
        <v>17667</v>
      </c>
      <c r="AR4" s="3">
        <v>-56708</v>
      </c>
    </row>
    <row r="5" spans="1:44" ht="12.75">
      <c r="A5" t="s">
        <v>138</v>
      </c>
      <c r="B5" s="3">
        <v>70691</v>
      </c>
      <c r="C5" s="3">
        <v>200912</v>
      </c>
      <c r="D5" s="3">
        <v>627384</v>
      </c>
      <c r="E5" s="3">
        <v>0</v>
      </c>
      <c r="F5" s="3">
        <v>627384</v>
      </c>
      <c r="G5" s="3">
        <v>-1804</v>
      </c>
      <c r="H5" s="3">
        <v>7365</v>
      </c>
      <c r="I5" s="3">
        <v>29542</v>
      </c>
      <c r="J5" s="3">
        <v>757392</v>
      </c>
      <c r="K5" s="3">
        <v>2577869</v>
      </c>
      <c r="L5" s="3">
        <v>-310</v>
      </c>
      <c r="M5" s="3">
        <v>-40017</v>
      </c>
      <c r="N5" s="3">
        <v>3330037</v>
      </c>
      <c r="O5" s="3">
        <v>-453782</v>
      </c>
      <c r="P5" s="3">
        <v>2876255</v>
      </c>
      <c r="Q5" s="3">
        <v>-1061513</v>
      </c>
      <c r="R5" s="3">
        <v>962</v>
      </c>
      <c r="S5" s="3">
        <v>859</v>
      </c>
      <c r="T5" s="3">
        <v>0</v>
      </c>
      <c r="U5" s="3">
        <v>-1059692</v>
      </c>
      <c r="V5" s="3">
        <v>-130062</v>
      </c>
      <c r="W5" s="3">
        <v>-952</v>
      </c>
      <c r="X5" s="3">
        <v>-131014</v>
      </c>
      <c r="Y5" s="3">
        <v>-285909</v>
      </c>
      <c r="Z5" s="3">
        <v>-1426740</v>
      </c>
      <c r="AA5" s="3">
        <v>0</v>
      </c>
      <c r="AB5" s="3">
        <v>-1712649</v>
      </c>
      <c r="AC5" s="3">
        <v>-5528</v>
      </c>
      <c r="AD5" s="3">
        <v>0</v>
      </c>
      <c r="AE5" s="3">
        <v>-19836</v>
      </c>
      <c r="AF5" s="3">
        <v>0</v>
      </c>
      <c r="AG5" s="3">
        <v>0</v>
      </c>
      <c r="AH5" s="3">
        <v>-19836</v>
      </c>
      <c r="AI5" s="3">
        <v>-575026</v>
      </c>
      <c r="AJ5" s="3">
        <v>-106</v>
      </c>
      <c r="AK5" s="3">
        <v>0</v>
      </c>
      <c r="AL5" s="3">
        <v>665855</v>
      </c>
      <c r="AM5" s="3">
        <v>0</v>
      </c>
      <c r="AN5" s="3">
        <v>0</v>
      </c>
      <c r="AO5" s="3">
        <v>0</v>
      </c>
      <c r="AP5" s="3">
        <v>665749</v>
      </c>
      <c r="AQ5" s="3">
        <v>-90829</v>
      </c>
      <c r="AR5" s="3">
        <v>574920</v>
      </c>
    </row>
    <row r="6" spans="1:44" ht="12.75">
      <c r="A6" t="s">
        <v>145</v>
      </c>
      <c r="B6" s="3">
        <v>70849</v>
      </c>
      <c r="C6" s="3">
        <v>200912</v>
      </c>
      <c r="D6" s="3">
        <v>625025</v>
      </c>
      <c r="E6" s="3">
        <v>-2754</v>
      </c>
      <c r="F6" s="3">
        <v>622271</v>
      </c>
      <c r="G6" s="3">
        <v>1418134</v>
      </c>
      <c r="H6" s="3">
        <v>-28318</v>
      </c>
      <c r="I6" s="3">
        <v>68041</v>
      </c>
      <c r="J6" s="3">
        <v>104559</v>
      </c>
      <c r="K6" s="3">
        <v>-668157</v>
      </c>
      <c r="L6" s="3">
        <v>-48673</v>
      </c>
      <c r="M6" s="3">
        <v>-28751</v>
      </c>
      <c r="N6" s="3">
        <v>816835</v>
      </c>
      <c r="O6" s="3">
        <v>-117589</v>
      </c>
      <c r="P6" s="3">
        <v>699246</v>
      </c>
      <c r="Q6" s="3">
        <v>-588256</v>
      </c>
      <c r="R6" s="3">
        <v>20312</v>
      </c>
      <c r="S6" s="3">
        <v>-1124</v>
      </c>
      <c r="T6" s="3">
        <v>0</v>
      </c>
      <c r="U6" s="3">
        <v>-569068</v>
      </c>
      <c r="V6" s="3">
        <v>-640986</v>
      </c>
      <c r="W6" s="3">
        <v>-4646</v>
      </c>
      <c r="X6" s="3">
        <v>-645632</v>
      </c>
      <c r="Y6" s="3">
        <v>-19362</v>
      </c>
      <c r="Z6" s="3">
        <v>0</v>
      </c>
      <c r="AA6" s="3">
        <v>519</v>
      </c>
      <c r="AB6" s="3">
        <v>-18843</v>
      </c>
      <c r="AC6" s="3">
        <v>-50385</v>
      </c>
      <c r="AD6" s="3">
        <v>0</v>
      </c>
      <c r="AE6" s="3">
        <v>-36911</v>
      </c>
      <c r="AF6" s="3">
        <v>0</v>
      </c>
      <c r="AG6" s="3">
        <v>0</v>
      </c>
      <c r="AH6" s="3">
        <v>-36911</v>
      </c>
      <c r="AI6" s="3">
        <v>-102823</v>
      </c>
      <c r="AJ6" s="3">
        <v>-102145</v>
      </c>
      <c r="AK6" s="3">
        <v>-334</v>
      </c>
      <c r="AL6" s="3">
        <v>119585</v>
      </c>
      <c r="AM6" s="3">
        <v>0</v>
      </c>
      <c r="AN6" s="3">
        <v>0</v>
      </c>
      <c r="AO6" s="3">
        <v>0</v>
      </c>
      <c r="AP6" s="3">
        <v>17106</v>
      </c>
      <c r="AQ6" s="3">
        <v>-16862</v>
      </c>
      <c r="AR6" s="3">
        <v>244</v>
      </c>
    </row>
    <row r="7" spans="1:44" ht="12.75">
      <c r="A7" t="s">
        <v>143</v>
      </c>
      <c r="B7" s="3">
        <v>70807</v>
      </c>
      <c r="C7" s="3">
        <v>200912</v>
      </c>
      <c r="D7" s="3">
        <v>1985504</v>
      </c>
      <c r="E7" s="3">
        <v>0</v>
      </c>
      <c r="F7" s="3">
        <v>1985504</v>
      </c>
      <c r="G7" s="3">
        <v>180110</v>
      </c>
      <c r="H7" s="3">
        <v>3474</v>
      </c>
      <c r="I7" s="3">
        <v>16599</v>
      </c>
      <c r="J7" s="3">
        <v>994590</v>
      </c>
      <c r="K7" s="3">
        <v>751668</v>
      </c>
      <c r="L7" s="3">
        <v>-1812</v>
      </c>
      <c r="M7" s="3">
        <v>-56944</v>
      </c>
      <c r="N7" s="3">
        <v>1887685</v>
      </c>
      <c r="O7" s="3">
        <v>-268015</v>
      </c>
      <c r="P7" s="3">
        <v>1619670</v>
      </c>
      <c r="Q7" s="3">
        <v>-768091</v>
      </c>
      <c r="R7" s="3">
        <v>0</v>
      </c>
      <c r="S7" s="3">
        <v>2800</v>
      </c>
      <c r="T7" s="3">
        <v>0</v>
      </c>
      <c r="U7" s="3">
        <v>-765291</v>
      </c>
      <c r="V7" s="3">
        <v>-2791892</v>
      </c>
      <c r="W7" s="3">
        <v>0</v>
      </c>
      <c r="X7" s="3">
        <v>-2791892</v>
      </c>
      <c r="Y7" s="3">
        <v>-948406</v>
      </c>
      <c r="Z7" s="3">
        <v>282110</v>
      </c>
      <c r="AA7" s="3">
        <v>-64465</v>
      </c>
      <c r="AB7" s="3">
        <v>-730761</v>
      </c>
      <c r="AC7" s="3">
        <v>-4162</v>
      </c>
      <c r="AD7" s="3">
        <v>0</v>
      </c>
      <c r="AE7" s="3">
        <v>-39983</v>
      </c>
      <c r="AF7" s="3">
        <v>0</v>
      </c>
      <c r="AG7" s="3">
        <v>0</v>
      </c>
      <c r="AH7" s="3">
        <v>-39983</v>
      </c>
      <c r="AI7" s="3">
        <v>-179941</v>
      </c>
      <c r="AJ7" s="3">
        <v>-906856</v>
      </c>
      <c r="AK7" s="3">
        <v>0</v>
      </c>
      <c r="AL7" s="3">
        <v>258828</v>
      </c>
      <c r="AM7" s="3">
        <v>0</v>
      </c>
      <c r="AN7" s="3">
        <v>0</v>
      </c>
      <c r="AO7" s="3">
        <v>0</v>
      </c>
      <c r="AP7" s="3">
        <v>-648028</v>
      </c>
      <c r="AQ7" s="3">
        <v>-78887</v>
      </c>
      <c r="AR7" s="3">
        <v>-726915</v>
      </c>
    </row>
    <row r="8" spans="1:44" ht="12.75">
      <c r="A8" t="s">
        <v>159</v>
      </c>
      <c r="B8" s="3">
        <v>71071</v>
      </c>
      <c r="C8" s="3">
        <v>200912</v>
      </c>
      <c r="D8" s="3">
        <v>1635345</v>
      </c>
      <c r="E8" s="3">
        <v>-2001</v>
      </c>
      <c r="F8" s="3">
        <v>1633344</v>
      </c>
      <c r="G8" s="3">
        <v>4102106</v>
      </c>
      <c r="H8" s="3">
        <v>45762</v>
      </c>
      <c r="I8" s="3">
        <v>30337</v>
      </c>
      <c r="J8" s="3">
        <v>123108</v>
      </c>
      <c r="K8" s="3">
        <v>182244</v>
      </c>
      <c r="L8" s="3">
        <v>-442</v>
      </c>
      <c r="M8" s="3">
        <v>-22198</v>
      </c>
      <c r="N8" s="3">
        <v>4460917</v>
      </c>
      <c r="O8" s="3">
        <v>-608178</v>
      </c>
      <c r="P8" s="3">
        <v>3852739</v>
      </c>
      <c r="Q8" s="3">
        <v>-1371129</v>
      </c>
      <c r="R8" s="3">
        <v>340</v>
      </c>
      <c r="S8" s="3">
        <v>13453</v>
      </c>
      <c r="T8" s="3">
        <v>0</v>
      </c>
      <c r="U8" s="3">
        <v>-1357336</v>
      </c>
      <c r="V8" s="3">
        <v>-2716191</v>
      </c>
      <c r="W8" s="3">
        <v>0</v>
      </c>
      <c r="X8" s="3">
        <v>-2716191</v>
      </c>
      <c r="Y8" s="3">
        <v>0</v>
      </c>
      <c r="Z8" s="3">
        <v>-475284</v>
      </c>
      <c r="AA8" s="3">
        <v>-18</v>
      </c>
      <c r="AB8" s="3">
        <v>-475302</v>
      </c>
      <c r="AC8" s="3">
        <v>0</v>
      </c>
      <c r="AD8" s="3">
        <v>0</v>
      </c>
      <c r="AE8" s="3">
        <v>-32512</v>
      </c>
      <c r="AF8" s="3">
        <v>10716</v>
      </c>
      <c r="AG8" s="3">
        <v>0</v>
      </c>
      <c r="AH8" s="3">
        <v>-21796</v>
      </c>
      <c r="AI8" s="3">
        <v>-570199</v>
      </c>
      <c r="AJ8" s="3">
        <v>345259</v>
      </c>
      <c r="AK8" s="3">
        <v>0</v>
      </c>
      <c r="AL8" s="3">
        <v>722843</v>
      </c>
      <c r="AM8" s="3">
        <v>975</v>
      </c>
      <c r="AN8" s="3">
        <v>-894</v>
      </c>
      <c r="AO8" s="3">
        <v>0</v>
      </c>
      <c r="AP8" s="3">
        <v>1068183</v>
      </c>
      <c r="AQ8" s="3">
        <v>-152644</v>
      </c>
      <c r="AR8" s="3">
        <v>915539</v>
      </c>
    </row>
    <row r="9" spans="1:44" ht="12.75">
      <c r="A9" t="s">
        <v>144</v>
      </c>
      <c r="B9" s="3">
        <v>70814</v>
      </c>
      <c r="C9" s="3">
        <v>200912</v>
      </c>
      <c r="D9" s="3">
        <v>2669704</v>
      </c>
      <c r="E9" s="3">
        <v>0</v>
      </c>
      <c r="F9" s="3">
        <v>2669704</v>
      </c>
      <c r="G9" s="3">
        <v>22803</v>
      </c>
      <c r="H9" s="3">
        <v>5570</v>
      </c>
      <c r="I9" s="3">
        <v>165870</v>
      </c>
      <c r="J9" s="3">
        <v>1307244</v>
      </c>
      <c r="K9" s="3">
        <v>6727399</v>
      </c>
      <c r="L9" s="3">
        <v>-774</v>
      </c>
      <c r="M9" s="3">
        <v>-86719</v>
      </c>
      <c r="N9" s="3">
        <v>8141393</v>
      </c>
      <c r="O9" s="3">
        <v>-1171830</v>
      </c>
      <c r="P9" s="3">
        <v>6969563</v>
      </c>
      <c r="Q9" s="3">
        <v>-1652629</v>
      </c>
      <c r="R9" s="3">
        <v>0</v>
      </c>
      <c r="S9" s="3">
        <v>-2498</v>
      </c>
      <c r="T9" s="3">
        <v>0</v>
      </c>
      <c r="U9" s="3">
        <v>-1655127</v>
      </c>
      <c r="V9" s="3">
        <v>-5677447</v>
      </c>
      <c r="W9" s="3">
        <v>0</v>
      </c>
      <c r="X9" s="3">
        <v>-5677447</v>
      </c>
      <c r="Y9" s="3">
        <v>-648128</v>
      </c>
      <c r="Z9" s="3">
        <v>0</v>
      </c>
      <c r="AA9" s="3">
        <v>-407635</v>
      </c>
      <c r="AB9" s="3">
        <v>-1055763</v>
      </c>
      <c r="AC9" s="3">
        <v>0</v>
      </c>
      <c r="AD9" s="3">
        <v>0</v>
      </c>
      <c r="AE9" s="3">
        <v>-47758</v>
      </c>
      <c r="AF9" s="3">
        <v>0</v>
      </c>
      <c r="AG9" s="3">
        <v>0</v>
      </c>
      <c r="AH9" s="3">
        <v>-47758</v>
      </c>
      <c r="AI9" s="3">
        <v>-821631</v>
      </c>
      <c r="AJ9" s="3">
        <v>381541</v>
      </c>
      <c r="AK9" s="3">
        <v>0</v>
      </c>
      <c r="AL9" s="3">
        <v>959776</v>
      </c>
      <c r="AM9" s="3">
        <v>0</v>
      </c>
      <c r="AN9" s="3">
        <v>0</v>
      </c>
      <c r="AO9" s="3">
        <v>0</v>
      </c>
      <c r="AP9" s="3">
        <v>1341317</v>
      </c>
      <c r="AQ9" s="3">
        <v>-138145</v>
      </c>
      <c r="AR9" s="3">
        <v>1203172</v>
      </c>
    </row>
    <row r="10" spans="1:44" ht="12.75">
      <c r="A10" t="s">
        <v>149</v>
      </c>
      <c r="B10" s="3">
        <v>70912</v>
      </c>
      <c r="C10" s="3">
        <v>200912</v>
      </c>
      <c r="D10" s="3">
        <v>0</v>
      </c>
      <c r="E10" s="3">
        <v>-12</v>
      </c>
      <c r="F10" s="3">
        <v>-12</v>
      </c>
      <c r="G10" s="3">
        <v>-4738</v>
      </c>
      <c r="H10" s="3">
        <v>819427</v>
      </c>
      <c r="I10" s="3">
        <v>47977</v>
      </c>
      <c r="J10" s="3">
        <v>540584</v>
      </c>
      <c r="K10" s="3">
        <v>-443899</v>
      </c>
      <c r="L10" s="3">
        <v>-4192</v>
      </c>
      <c r="M10" s="3">
        <v>-40307</v>
      </c>
      <c r="N10" s="3">
        <v>914852</v>
      </c>
      <c r="O10" s="3">
        <v>-134404</v>
      </c>
      <c r="P10" s="3">
        <v>780448</v>
      </c>
      <c r="Q10" s="3">
        <v>-703914</v>
      </c>
      <c r="R10" s="3">
        <v>0</v>
      </c>
      <c r="S10" s="3">
        <v>-1501</v>
      </c>
      <c r="T10" s="3">
        <v>0</v>
      </c>
      <c r="U10" s="3">
        <v>-705415</v>
      </c>
      <c r="V10" s="3">
        <v>927392</v>
      </c>
      <c r="W10" s="3">
        <v>0</v>
      </c>
      <c r="X10" s="3">
        <v>927392</v>
      </c>
      <c r="Y10" s="3">
        <v>-40230</v>
      </c>
      <c r="Z10" s="3">
        <v>-553036</v>
      </c>
      <c r="AA10" s="3">
        <v>-36464</v>
      </c>
      <c r="AB10" s="3">
        <v>-629730</v>
      </c>
      <c r="AC10" s="3">
        <v>0</v>
      </c>
      <c r="AD10" s="3">
        <v>0</v>
      </c>
      <c r="AE10" s="3">
        <v>-20239</v>
      </c>
      <c r="AF10" s="3">
        <v>0</v>
      </c>
      <c r="AG10" s="3">
        <v>0</v>
      </c>
      <c r="AH10" s="3">
        <v>-20239</v>
      </c>
      <c r="AI10" s="3">
        <v>-192625</v>
      </c>
      <c r="AJ10" s="3">
        <v>159819</v>
      </c>
      <c r="AK10" s="3">
        <v>0</v>
      </c>
      <c r="AL10" s="3">
        <v>192625</v>
      </c>
      <c r="AM10" s="3">
        <v>0</v>
      </c>
      <c r="AN10" s="3">
        <v>0</v>
      </c>
      <c r="AO10" s="3">
        <v>0</v>
      </c>
      <c r="AP10" s="3">
        <v>352444</v>
      </c>
      <c r="AQ10" s="3">
        <v>-35847</v>
      </c>
      <c r="AR10" s="3">
        <v>316597</v>
      </c>
    </row>
    <row r="11" spans="1:44" ht="12.75">
      <c r="A11" t="s">
        <v>158</v>
      </c>
      <c r="B11" s="3">
        <v>71047</v>
      </c>
      <c r="C11" s="3">
        <v>200912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557</v>
      </c>
      <c r="J11" s="3">
        <v>9030</v>
      </c>
      <c r="K11" s="3">
        <v>10995</v>
      </c>
      <c r="L11" s="3">
        <v>-832</v>
      </c>
      <c r="M11" s="3">
        <v>-703</v>
      </c>
      <c r="N11" s="3">
        <v>19047</v>
      </c>
      <c r="O11" s="3">
        <v>-2126</v>
      </c>
      <c r="P11" s="3">
        <v>16921</v>
      </c>
      <c r="Q11" s="3">
        <v>-17271</v>
      </c>
      <c r="R11" s="3">
        <v>0</v>
      </c>
      <c r="S11" s="3">
        <v>-124</v>
      </c>
      <c r="T11" s="3">
        <v>0</v>
      </c>
      <c r="U11" s="3">
        <v>-17395</v>
      </c>
      <c r="V11" s="3">
        <v>8146</v>
      </c>
      <c r="W11" s="3">
        <v>0</v>
      </c>
      <c r="X11" s="3">
        <v>8146</v>
      </c>
      <c r="Y11" s="3">
        <v>-775</v>
      </c>
      <c r="Z11" s="3">
        <v>-1048</v>
      </c>
      <c r="AA11" s="3">
        <v>-172</v>
      </c>
      <c r="AB11" s="3">
        <v>-1995</v>
      </c>
      <c r="AC11" s="3">
        <v>0</v>
      </c>
      <c r="AD11" s="3">
        <v>0</v>
      </c>
      <c r="AE11" s="3">
        <v>-478</v>
      </c>
      <c r="AF11" s="3">
        <v>0</v>
      </c>
      <c r="AG11" s="3">
        <v>0</v>
      </c>
      <c r="AH11" s="3">
        <v>-478</v>
      </c>
      <c r="AI11" s="3">
        <v>-4992</v>
      </c>
      <c r="AJ11" s="3">
        <v>207</v>
      </c>
      <c r="AK11" s="3">
        <v>0</v>
      </c>
      <c r="AL11" s="3">
        <v>4992</v>
      </c>
      <c r="AM11" s="3">
        <v>0</v>
      </c>
      <c r="AN11" s="3">
        <v>0</v>
      </c>
      <c r="AO11" s="3">
        <v>0</v>
      </c>
      <c r="AP11" s="3">
        <v>5199</v>
      </c>
      <c r="AQ11" s="3">
        <v>-755</v>
      </c>
      <c r="AR11" s="3">
        <v>4444</v>
      </c>
    </row>
    <row r="12" spans="1:44" ht="12.75">
      <c r="A12" t="s">
        <v>160</v>
      </c>
      <c r="B12" s="3">
        <v>71084</v>
      </c>
      <c r="C12" s="3">
        <v>200912</v>
      </c>
      <c r="D12" s="3">
        <v>59203</v>
      </c>
      <c r="E12" s="3">
        <v>-330</v>
      </c>
      <c r="F12" s="3">
        <v>58873</v>
      </c>
      <c r="G12" s="3">
        <v>0</v>
      </c>
      <c r="H12" s="3">
        <v>0</v>
      </c>
      <c r="I12" s="3">
        <v>0</v>
      </c>
      <c r="J12" s="3">
        <v>14903</v>
      </c>
      <c r="K12" s="3">
        <v>62029</v>
      </c>
      <c r="L12" s="3">
        <v>0</v>
      </c>
      <c r="M12" s="3">
        <v>-3276</v>
      </c>
      <c r="N12" s="3">
        <v>73656</v>
      </c>
      <c r="O12" s="3">
        <v>-10667</v>
      </c>
      <c r="P12" s="3">
        <v>62989</v>
      </c>
      <c r="Q12" s="3">
        <v>-21816</v>
      </c>
      <c r="R12" s="3">
        <v>0</v>
      </c>
      <c r="S12" s="3">
        <v>0</v>
      </c>
      <c r="T12" s="3">
        <v>0</v>
      </c>
      <c r="U12" s="3">
        <v>-21816</v>
      </c>
      <c r="V12" s="3">
        <v>-80596</v>
      </c>
      <c r="W12" s="3">
        <v>0</v>
      </c>
      <c r="X12" s="3">
        <v>-80596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-2315</v>
      </c>
      <c r="AF12" s="3">
        <v>0</v>
      </c>
      <c r="AG12" s="3">
        <v>0</v>
      </c>
      <c r="AH12" s="3">
        <v>-2315</v>
      </c>
      <c r="AI12" s="3">
        <v>-5236</v>
      </c>
      <c r="AJ12" s="3">
        <v>11899</v>
      </c>
      <c r="AK12" s="3">
        <v>0</v>
      </c>
      <c r="AL12" s="3">
        <v>6146</v>
      </c>
      <c r="AM12" s="3">
        <v>0</v>
      </c>
      <c r="AN12" s="3">
        <v>0</v>
      </c>
      <c r="AO12" s="3">
        <v>0</v>
      </c>
      <c r="AP12" s="3">
        <v>18045</v>
      </c>
      <c r="AQ12" s="3">
        <v>-910</v>
      </c>
      <c r="AR12" s="3">
        <v>17135</v>
      </c>
    </row>
    <row r="13" spans="1:44" ht="12.75">
      <c r="A13" t="s">
        <v>150</v>
      </c>
      <c r="B13" s="3">
        <v>70913</v>
      </c>
      <c r="C13" s="3">
        <v>200912</v>
      </c>
      <c r="D13" s="3">
        <v>259066</v>
      </c>
      <c r="E13" s="3">
        <v>-577</v>
      </c>
      <c r="F13" s="3">
        <v>258489</v>
      </c>
      <c r="G13" s="3">
        <v>-11200</v>
      </c>
      <c r="H13" s="3">
        <v>0</v>
      </c>
      <c r="I13" s="3">
        <v>9339</v>
      </c>
      <c r="J13" s="3">
        <v>282326</v>
      </c>
      <c r="K13" s="3">
        <v>447087</v>
      </c>
      <c r="L13" s="3">
        <v>-64</v>
      </c>
      <c r="M13" s="3">
        <v>-19455</v>
      </c>
      <c r="N13" s="3">
        <v>708033</v>
      </c>
      <c r="O13" s="3">
        <v>-99719</v>
      </c>
      <c r="P13" s="3">
        <v>608314</v>
      </c>
      <c r="Q13" s="3">
        <v>-260423</v>
      </c>
      <c r="R13" s="3">
        <v>0</v>
      </c>
      <c r="S13" s="3">
        <v>0</v>
      </c>
      <c r="T13" s="3">
        <v>0</v>
      </c>
      <c r="U13" s="3">
        <v>-260423</v>
      </c>
      <c r="V13" s="3">
        <v>-458286</v>
      </c>
      <c r="W13" s="3">
        <v>0</v>
      </c>
      <c r="X13" s="3">
        <v>-458286</v>
      </c>
      <c r="Y13" s="3">
        <v>0</v>
      </c>
      <c r="Z13" s="3">
        <v>0</v>
      </c>
      <c r="AA13" s="3">
        <v>90300</v>
      </c>
      <c r="AB13" s="3">
        <v>90300</v>
      </c>
      <c r="AC13" s="3">
        <v>0</v>
      </c>
      <c r="AD13" s="3">
        <v>0</v>
      </c>
      <c r="AE13" s="3">
        <v>-6001</v>
      </c>
      <c r="AF13" s="3">
        <v>0</v>
      </c>
      <c r="AG13" s="3">
        <v>0</v>
      </c>
      <c r="AH13" s="3">
        <v>-6001</v>
      </c>
      <c r="AI13" s="3">
        <v>-71562</v>
      </c>
      <c r="AJ13" s="3">
        <v>160831</v>
      </c>
      <c r="AK13" s="3">
        <v>0</v>
      </c>
      <c r="AL13" s="3">
        <v>83293</v>
      </c>
      <c r="AM13" s="3">
        <v>0</v>
      </c>
      <c r="AN13" s="3">
        <v>-5</v>
      </c>
      <c r="AO13" s="3">
        <v>0</v>
      </c>
      <c r="AP13" s="3">
        <v>244119</v>
      </c>
      <c r="AQ13" s="3">
        <v>-11731</v>
      </c>
      <c r="AR13" s="3">
        <v>232388</v>
      </c>
    </row>
    <row r="14" spans="1:44" ht="12.75">
      <c r="A14" t="s">
        <v>157</v>
      </c>
      <c r="B14" s="3">
        <v>71046</v>
      </c>
      <c r="C14" s="3">
        <v>200912</v>
      </c>
      <c r="D14" s="3">
        <v>2214279</v>
      </c>
      <c r="E14" s="3">
        <v>0</v>
      </c>
      <c r="F14" s="3">
        <v>2214279</v>
      </c>
      <c r="G14" s="3">
        <v>-65996</v>
      </c>
      <c r="H14" s="3">
        <v>-25515</v>
      </c>
      <c r="I14" s="3">
        <v>17207</v>
      </c>
      <c r="J14" s="3">
        <v>585899</v>
      </c>
      <c r="K14" s="3">
        <v>1941182</v>
      </c>
      <c r="L14" s="3">
        <v>-3750</v>
      </c>
      <c r="M14" s="3">
        <v>-35576</v>
      </c>
      <c r="N14" s="3">
        <v>2413451</v>
      </c>
      <c r="O14" s="3">
        <v>-357583</v>
      </c>
      <c r="P14" s="3">
        <v>2055868</v>
      </c>
      <c r="Q14" s="3">
        <v>-602130</v>
      </c>
      <c r="R14" s="3">
        <v>0</v>
      </c>
      <c r="S14" s="3">
        <v>1100</v>
      </c>
      <c r="T14" s="3">
        <v>0</v>
      </c>
      <c r="U14" s="3">
        <v>-601030</v>
      </c>
      <c r="V14" s="3">
        <v>-748490</v>
      </c>
      <c r="W14" s="3">
        <v>0</v>
      </c>
      <c r="X14" s="3">
        <v>-748490</v>
      </c>
      <c r="Y14" s="3">
        <v>0</v>
      </c>
      <c r="Z14" s="3">
        <v>0</v>
      </c>
      <c r="AA14" s="3">
        <v>0</v>
      </c>
      <c r="AB14" s="3">
        <v>0</v>
      </c>
      <c r="AC14" s="3">
        <v>-2568567</v>
      </c>
      <c r="AD14" s="3">
        <v>0</v>
      </c>
      <c r="AE14" s="3">
        <v>-49466</v>
      </c>
      <c r="AF14" s="3">
        <v>700</v>
      </c>
      <c r="AG14" s="3">
        <v>0</v>
      </c>
      <c r="AH14" s="3">
        <v>-48766</v>
      </c>
      <c r="AI14" s="3">
        <v>-196850</v>
      </c>
      <c r="AJ14" s="3">
        <v>106444</v>
      </c>
      <c r="AK14" s="3">
        <v>0</v>
      </c>
      <c r="AL14" s="3">
        <v>231089</v>
      </c>
      <c r="AM14" s="3">
        <v>0</v>
      </c>
      <c r="AN14" s="3">
        <v>0</v>
      </c>
      <c r="AO14" s="3">
        <v>0</v>
      </c>
      <c r="AP14" s="3">
        <v>337533</v>
      </c>
      <c r="AQ14" s="3">
        <v>-34239</v>
      </c>
      <c r="AR14" s="3">
        <v>303294</v>
      </c>
    </row>
    <row r="15" spans="1:44" ht="12.75">
      <c r="A15" t="s">
        <v>139</v>
      </c>
      <c r="B15" s="3">
        <v>70727</v>
      </c>
      <c r="C15" s="3">
        <v>200912</v>
      </c>
      <c r="D15" s="3">
        <v>583233</v>
      </c>
      <c r="E15" s="3">
        <v>-899</v>
      </c>
      <c r="F15" s="3">
        <v>582334</v>
      </c>
      <c r="G15" s="3">
        <v>-8235</v>
      </c>
      <c r="H15" s="3">
        <v>0</v>
      </c>
      <c r="I15" s="3">
        <v>10381</v>
      </c>
      <c r="J15" s="3">
        <v>367225</v>
      </c>
      <c r="K15" s="3">
        <v>582221</v>
      </c>
      <c r="L15" s="3">
        <v>-28</v>
      </c>
      <c r="M15" s="3">
        <v>-23312</v>
      </c>
      <c r="N15" s="3">
        <v>928252</v>
      </c>
      <c r="O15" s="3">
        <v>-133095</v>
      </c>
      <c r="P15" s="3">
        <v>795157</v>
      </c>
      <c r="Q15" s="3">
        <v>-269222</v>
      </c>
      <c r="R15" s="3">
        <v>0</v>
      </c>
      <c r="S15" s="3">
        <v>-100</v>
      </c>
      <c r="T15" s="3">
        <v>0</v>
      </c>
      <c r="U15" s="3">
        <v>-269322</v>
      </c>
      <c r="V15" s="3">
        <v>-764190</v>
      </c>
      <c r="W15" s="3">
        <v>0</v>
      </c>
      <c r="X15" s="3">
        <v>-764190</v>
      </c>
      <c r="Y15" s="3">
        <v>0</v>
      </c>
      <c r="Z15" s="3">
        <v>0</v>
      </c>
      <c r="AA15" s="3">
        <v>105600</v>
      </c>
      <c r="AB15" s="3">
        <v>105600</v>
      </c>
      <c r="AC15" s="3">
        <v>0</v>
      </c>
      <c r="AD15" s="3">
        <v>0</v>
      </c>
      <c r="AE15" s="3">
        <v>-9829</v>
      </c>
      <c r="AF15" s="3">
        <v>0</v>
      </c>
      <c r="AG15" s="3">
        <v>0</v>
      </c>
      <c r="AH15" s="3">
        <v>-9829</v>
      </c>
      <c r="AI15" s="3">
        <v>-98083</v>
      </c>
      <c r="AJ15" s="3">
        <v>341667</v>
      </c>
      <c r="AK15" s="3">
        <v>0</v>
      </c>
      <c r="AL15" s="3">
        <v>114500</v>
      </c>
      <c r="AM15" s="3">
        <v>45</v>
      </c>
      <c r="AN15" s="3">
        <v>-22</v>
      </c>
      <c r="AO15" s="3">
        <v>0</v>
      </c>
      <c r="AP15" s="3">
        <v>456190</v>
      </c>
      <c r="AQ15" s="3">
        <v>-16417</v>
      </c>
      <c r="AR15" s="3">
        <v>439773</v>
      </c>
    </row>
    <row r="16" spans="1:44" ht="12.75">
      <c r="A16" t="s">
        <v>148</v>
      </c>
      <c r="B16" s="3">
        <v>70911</v>
      </c>
      <c r="C16" s="3">
        <v>200912</v>
      </c>
      <c r="D16" s="3">
        <v>181557</v>
      </c>
      <c r="E16" s="3">
        <v>0</v>
      </c>
      <c r="F16" s="3">
        <v>181557</v>
      </c>
      <c r="G16" s="3">
        <v>17719</v>
      </c>
      <c r="H16" s="3">
        <v>0</v>
      </c>
      <c r="I16" s="3">
        <v>15103</v>
      </c>
      <c r="J16" s="3">
        <v>137414</v>
      </c>
      <c r="K16" s="3">
        <v>674239</v>
      </c>
      <c r="L16" s="3">
        <v>-1</v>
      </c>
      <c r="M16" s="3">
        <v>-11591</v>
      </c>
      <c r="N16" s="3">
        <v>832883</v>
      </c>
      <c r="O16" s="3">
        <v>-119847</v>
      </c>
      <c r="P16" s="3">
        <v>713036</v>
      </c>
      <c r="Q16" s="3">
        <v>-187959</v>
      </c>
      <c r="R16" s="3">
        <v>0</v>
      </c>
      <c r="S16" s="3">
        <v>0</v>
      </c>
      <c r="T16" s="3">
        <v>0</v>
      </c>
      <c r="U16" s="3">
        <v>-187959</v>
      </c>
      <c r="V16" s="3">
        <v>-713815</v>
      </c>
      <c r="W16" s="3">
        <v>0</v>
      </c>
      <c r="X16" s="3">
        <v>-713815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-9296</v>
      </c>
      <c r="AF16" s="3">
        <v>0</v>
      </c>
      <c r="AG16" s="3">
        <v>0</v>
      </c>
      <c r="AH16" s="3">
        <v>-9296</v>
      </c>
      <c r="AI16" s="3">
        <v>-98189</v>
      </c>
      <c r="AJ16" s="3">
        <v>-114666</v>
      </c>
      <c r="AK16" s="3">
        <v>0</v>
      </c>
      <c r="AL16" s="3">
        <v>114666</v>
      </c>
      <c r="AM16" s="3">
        <v>0</v>
      </c>
      <c r="AN16" s="3">
        <v>0</v>
      </c>
      <c r="AO16" s="3">
        <v>0</v>
      </c>
      <c r="AP16" s="3">
        <v>0</v>
      </c>
      <c r="AQ16" s="3">
        <v>-16477</v>
      </c>
      <c r="AR16" s="3">
        <v>-16477</v>
      </c>
    </row>
    <row r="17" spans="1:44" ht="12.75">
      <c r="A17" t="s">
        <v>142</v>
      </c>
      <c r="B17" s="3">
        <v>70806</v>
      </c>
      <c r="C17" s="3">
        <v>200912</v>
      </c>
      <c r="D17" s="3">
        <v>355022</v>
      </c>
      <c r="E17" s="3">
        <v>0</v>
      </c>
      <c r="F17" s="3">
        <v>355022</v>
      </c>
      <c r="G17" s="3">
        <v>-13014</v>
      </c>
      <c r="H17" s="3">
        <v>4190</v>
      </c>
      <c r="I17" s="3">
        <v>-63</v>
      </c>
      <c r="J17" s="3">
        <v>185114</v>
      </c>
      <c r="K17" s="3">
        <v>911648</v>
      </c>
      <c r="L17" s="3">
        <v>-41</v>
      </c>
      <c r="M17" s="3">
        <v>-23418</v>
      </c>
      <c r="N17" s="3">
        <v>1064416</v>
      </c>
      <c r="O17" s="3">
        <v>-151688</v>
      </c>
      <c r="P17" s="3">
        <v>912728</v>
      </c>
      <c r="Q17" s="3">
        <v>-193296</v>
      </c>
      <c r="R17" s="3">
        <v>0</v>
      </c>
      <c r="S17" s="3">
        <v>0</v>
      </c>
      <c r="T17" s="3">
        <v>0</v>
      </c>
      <c r="U17" s="3">
        <v>-193296</v>
      </c>
      <c r="V17" s="3">
        <v>-868700</v>
      </c>
      <c r="W17" s="3">
        <v>0</v>
      </c>
      <c r="X17" s="3">
        <v>-868700</v>
      </c>
      <c r="Y17" s="3">
        <v>-165239</v>
      </c>
      <c r="Z17" s="3">
        <v>0</v>
      </c>
      <c r="AA17" s="3">
        <v>-66435</v>
      </c>
      <c r="AB17" s="3">
        <v>-231674</v>
      </c>
      <c r="AC17" s="3">
        <v>0</v>
      </c>
      <c r="AD17" s="3">
        <v>0</v>
      </c>
      <c r="AE17" s="3">
        <v>-8862</v>
      </c>
      <c r="AF17" s="3">
        <v>0</v>
      </c>
      <c r="AG17" s="3">
        <v>0</v>
      </c>
      <c r="AH17" s="3">
        <v>-8862</v>
      </c>
      <c r="AI17" s="3">
        <v>-204516</v>
      </c>
      <c r="AJ17" s="3">
        <v>-239298</v>
      </c>
      <c r="AK17" s="3">
        <v>793</v>
      </c>
      <c r="AL17" s="3">
        <v>238505</v>
      </c>
      <c r="AM17" s="3">
        <v>0</v>
      </c>
      <c r="AN17" s="3">
        <v>0</v>
      </c>
      <c r="AO17" s="3">
        <v>0</v>
      </c>
      <c r="AP17" s="3">
        <v>0</v>
      </c>
      <c r="AQ17" s="3">
        <v>-33989</v>
      </c>
      <c r="AR17" s="3">
        <v>-33989</v>
      </c>
    </row>
    <row r="18" spans="1:44" ht="12.75">
      <c r="A18" t="s">
        <v>151</v>
      </c>
      <c r="B18" s="3">
        <v>70927</v>
      </c>
      <c r="C18" s="3">
        <v>200912</v>
      </c>
      <c r="D18" s="3">
        <v>61985</v>
      </c>
      <c r="E18" s="3">
        <v>-481</v>
      </c>
      <c r="F18" s="3">
        <v>61504</v>
      </c>
      <c r="G18" s="3">
        <v>-6182</v>
      </c>
      <c r="H18" s="3">
        <v>0</v>
      </c>
      <c r="I18" s="3">
        <v>1396</v>
      </c>
      <c r="J18" s="3">
        <v>44484</v>
      </c>
      <c r="K18" s="3">
        <v>44218</v>
      </c>
      <c r="L18" s="3">
        <v>-3</v>
      </c>
      <c r="M18" s="3">
        <v>-3140</v>
      </c>
      <c r="N18" s="3">
        <v>80773</v>
      </c>
      <c r="O18" s="3">
        <v>-11580</v>
      </c>
      <c r="P18" s="3">
        <v>69193</v>
      </c>
      <c r="Q18" s="3">
        <v>-36350</v>
      </c>
      <c r="R18" s="3">
        <v>0</v>
      </c>
      <c r="S18" s="3">
        <v>0</v>
      </c>
      <c r="T18" s="3">
        <v>0</v>
      </c>
      <c r="U18" s="3">
        <v>-36350</v>
      </c>
      <c r="V18" s="3">
        <v>-75796</v>
      </c>
      <c r="W18" s="3">
        <v>0</v>
      </c>
      <c r="X18" s="3">
        <v>-75796</v>
      </c>
      <c r="Y18" s="3">
        <v>0</v>
      </c>
      <c r="Z18" s="3">
        <v>0</v>
      </c>
      <c r="AA18" s="3">
        <v>14500</v>
      </c>
      <c r="AB18" s="3">
        <v>14500</v>
      </c>
      <c r="AC18" s="3">
        <v>0</v>
      </c>
      <c r="AD18" s="3">
        <v>0</v>
      </c>
      <c r="AE18" s="3">
        <v>-1384</v>
      </c>
      <c r="AF18" s="3">
        <v>0</v>
      </c>
      <c r="AG18" s="3">
        <v>0</v>
      </c>
      <c r="AH18" s="3">
        <v>-1384</v>
      </c>
      <c r="AI18" s="3">
        <v>-8252</v>
      </c>
      <c r="AJ18" s="3">
        <v>23415</v>
      </c>
      <c r="AK18" s="3">
        <v>0</v>
      </c>
      <c r="AL18" s="3">
        <v>9633</v>
      </c>
      <c r="AM18" s="3">
        <v>0</v>
      </c>
      <c r="AN18" s="3">
        <v>-9</v>
      </c>
      <c r="AO18" s="3">
        <v>0</v>
      </c>
      <c r="AP18" s="3">
        <v>33039</v>
      </c>
      <c r="AQ18" s="3">
        <v>-1381</v>
      </c>
      <c r="AR18" s="3">
        <v>31658</v>
      </c>
    </row>
    <row r="19" spans="1:44" ht="12.75">
      <c r="A19" t="s">
        <v>152</v>
      </c>
      <c r="B19" s="3">
        <v>70933</v>
      </c>
      <c r="C19" s="3">
        <v>200912</v>
      </c>
      <c r="D19" s="3">
        <v>408427</v>
      </c>
      <c r="E19" s="3">
        <v>-467</v>
      </c>
      <c r="F19" s="3">
        <v>407960</v>
      </c>
      <c r="G19" s="3">
        <v>-20846</v>
      </c>
      <c r="H19" s="3">
        <v>0</v>
      </c>
      <c r="I19" s="3">
        <v>13352</v>
      </c>
      <c r="J19" s="3">
        <v>282588</v>
      </c>
      <c r="K19" s="3">
        <v>506207</v>
      </c>
      <c r="L19" s="3">
        <v>-117</v>
      </c>
      <c r="M19" s="3">
        <v>-20339</v>
      </c>
      <c r="N19" s="3">
        <v>760845</v>
      </c>
      <c r="O19" s="3">
        <v>-108439</v>
      </c>
      <c r="P19" s="3">
        <v>652406</v>
      </c>
      <c r="Q19" s="3">
        <v>-360951</v>
      </c>
      <c r="R19" s="3">
        <v>0</v>
      </c>
      <c r="S19" s="3">
        <v>-100</v>
      </c>
      <c r="T19" s="3">
        <v>0</v>
      </c>
      <c r="U19" s="3">
        <v>-361051</v>
      </c>
      <c r="V19" s="3">
        <v>-584146</v>
      </c>
      <c r="W19" s="3">
        <v>0</v>
      </c>
      <c r="X19" s="3">
        <v>-584146</v>
      </c>
      <c r="Y19" s="3">
        <v>0</v>
      </c>
      <c r="Z19" s="3">
        <v>0</v>
      </c>
      <c r="AA19" s="3">
        <v>74600</v>
      </c>
      <c r="AB19" s="3">
        <v>74600</v>
      </c>
      <c r="AC19" s="3">
        <v>-200</v>
      </c>
      <c r="AD19" s="3">
        <v>0</v>
      </c>
      <c r="AE19" s="3">
        <v>-11758</v>
      </c>
      <c r="AF19" s="3">
        <v>0</v>
      </c>
      <c r="AG19" s="3">
        <v>0</v>
      </c>
      <c r="AH19" s="3">
        <v>-11758</v>
      </c>
      <c r="AI19" s="3">
        <v>-88373</v>
      </c>
      <c r="AJ19" s="3">
        <v>89438</v>
      </c>
      <c r="AK19" s="3">
        <v>0</v>
      </c>
      <c r="AL19" s="3">
        <v>103061</v>
      </c>
      <c r="AM19" s="3">
        <v>4</v>
      </c>
      <c r="AN19" s="3">
        <v>0</v>
      </c>
      <c r="AO19" s="3">
        <v>0</v>
      </c>
      <c r="AP19" s="3">
        <v>192503</v>
      </c>
      <c r="AQ19" s="3">
        <v>-14689</v>
      </c>
      <c r="AR19" s="3">
        <v>177814</v>
      </c>
    </row>
    <row r="20" spans="1:44" ht="12.75">
      <c r="A20" t="s">
        <v>147</v>
      </c>
      <c r="B20" s="3">
        <v>70858</v>
      </c>
      <c r="C20" s="3">
        <v>200912</v>
      </c>
      <c r="D20" s="3">
        <v>287936</v>
      </c>
      <c r="E20" s="3">
        <v>-544</v>
      </c>
      <c r="F20" s="3">
        <v>287392</v>
      </c>
      <c r="G20" s="3">
        <v>-9871</v>
      </c>
      <c r="H20" s="3">
        <v>0</v>
      </c>
      <c r="I20" s="3">
        <v>4550</v>
      </c>
      <c r="J20" s="3">
        <v>158663</v>
      </c>
      <c r="K20" s="3">
        <v>155382</v>
      </c>
      <c r="L20" s="3">
        <v>-12</v>
      </c>
      <c r="M20" s="3">
        <v>-8926</v>
      </c>
      <c r="N20" s="3">
        <v>299786</v>
      </c>
      <c r="O20" s="3">
        <v>-43013</v>
      </c>
      <c r="P20" s="3">
        <v>256773</v>
      </c>
      <c r="Q20" s="3">
        <v>-138757</v>
      </c>
      <c r="R20" s="3">
        <v>0</v>
      </c>
      <c r="S20" s="3">
        <v>-100</v>
      </c>
      <c r="T20" s="3">
        <v>0</v>
      </c>
      <c r="U20" s="3">
        <v>-138857</v>
      </c>
      <c r="V20" s="3">
        <v>-341352</v>
      </c>
      <c r="W20" s="3">
        <v>0</v>
      </c>
      <c r="X20" s="3">
        <v>-341352</v>
      </c>
      <c r="Y20" s="3">
        <v>0</v>
      </c>
      <c r="Z20" s="3">
        <v>0</v>
      </c>
      <c r="AA20" s="3">
        <v>47800</v>
      </c>
      <c r="AB20" s="3">
        <v>47800</v>
      </c>
      <c r="AC20" s="3">
        <v>0</v>
      </c>
      <c r="AD20" s="3">
        <v>0</v>
      </c>
      <c r="AE20" s="3">
        <v>-7756</v>
      </c>
      <c r="AF20" s="3">
        <v>0</v>
      </c>
      <c r="AG20" s="3">
        <v>0</v>
      </c>
      <c r="AH20" s="3">
        <v>-7756</v>
      </c>
      <c r="AI20" s="3">
        <v>-27789</v>
      </c>
      <c r="AJ20" s="3">
        <v>76211</v>
      </c>
      <c r="AK20" s="3">
        <v>0</v>
      </c>
      <c r="AL20" s="3">
        <v>32444</v>
      </c>
      <c r="AM20" s="3">
        <v>0</v>
      </c>
      <c r="AN20" s="3">
        <v>-19</v>
      </c>
      <c r="AO20" s="3">
        <v>0</v>
      </c>
      <c r="AP20" s="3">
        <v>108636</v>
      </c>
      <c r="AQ20" s="3">
        <v>-4655</v>
      </c>
      <c r="AR20" s="3">
        <v>103981</v>
      </c>
    </row>
    <row r="21" spans="1:44" ht="12.75">
      <c r="A21" t="s">
        <v>153</v>
      </c>
      <c r="B21" s="3">
        <v>70934</v>
      </c>
      <c r="C21" s="3">
        <v>200912</v>
      </c>
      <c r="D21" s="3">
        <v>437236</v>
      </c>
      <c r="E21" s="3">
        <v>-413</v>
      </c>
      <c r="F21" s="3">
        <v>436823</v>
      </c>
      <c r="G21" s="3">
        <v>-22440</v>
      </c>
      <c r="H21" s="3">
        <v>0</v>
      </c>
      <c r="I21" s="3">
        <v>13724</v>
      </c>
      <c r="J21" s="3">
        <v>273151</v>
      </c>
      <c r="K21" s="3">
        <v>479043</v>
      </c>
      <c r="L21" s="3">
        <v>-29</v>
      </c>
      <c r="M21" s="3">
        <v>-19571</v>
      </c>
      <c r="N21" s="3">
        <v>723878</v>
      </c>
      <c r="O21" s="3">
        <v>-102301</v>
      </c>
      <c r="P21" s="3">
        <v>621577</v>
      </c>
      <c r="Q21" s="3">
        <v>-324489</v>
      </c>
      <c r="R21" s="3">
        <v>0</v>
      </c>
      <c r="S21" s="3">
        <v>0</v>
      </c>
      <c r="T21" s="3">
        <v>0</v>
      </c>
      <c r="U21" s="3">
        <v>-324489</v>
      </c>
      <c r="V21" s="3">
        <v>-710499</v>
      </c>
      <c r="W21" s="3">
        <v>0</v>
      </c>
      <c r="X21" s="3">
        <v>-710499</v>
      </c>
      <c r="Y21" s="3">
        <v>0</v>
      </c>
      <c r="Z21" s="3">
        <v>0</v>
      </c>
      <c r="AA21" s="3">
        <v>74600</v>
      </c>
      <c r="AB21" s="3">
        <v>74600</v>
      </c>
      <c r="AC21" s="3">
        <v>-100</v>
      </c>
      <c r="AD21" s="3">
        <v>0</v>
      </c>
      <c r="AE21" s="3">
        <v>-9863</v>
      </c>
      <c r="AF21" s="3">
        <v>0</v>
      </c>
      <c r="AG21" s="3">
        <v>0</v>
      </c>
      <c r="AH21" s="3">
        <v>-9863</v>
      </c>
      <c r="AI21" s="3">
        <v>-83641</v>
      </c>
      <c r="AJ21" s="3">
        <v>4408</v>
      </c>
      <c r="AK21" s="3">
        <v>0</v>
      </c>
      <c r="AL21" s="3">
        <v>97407</v>
      </c>
      <c r="AM21" s="3">
        <v>0</v>
      </c>
      <c r="AN21" s="3">
        <v>-11</v>
      </c>
      <c r="AO21" s="3">
        <v>0</v>
      </c>
      <c r="AP21" s="3">
        <v>101804</v>
      </c>
      <c r="AQ21" s="3">
        <v>-13766</v>
      </c>
      <c r="AR21" s="3">
        <v>88038</v>
      </c>
    </row>
    <row r="22" spans="1:44" ht="12.75">
      <c r="A22" t="s">
        <v>154</v>
      </c>
      <c r="B22" s="3">
        <v>70941</v>
      </c>
      <c r="C22" s="3">
        <v>200912</v>
      </c>
      <c r="D22" s="3">
        <v>0</v>
      </c>
      <c r="E22" s="3">
        <v>-1</v>
      </c>
      <c r="F22" s="3">
        <v>-1</v>
      </c>
      <c r="G22" s="3">
        <v>0</v>
      </c>
      <c r="H22" s="3">
        <v>0</v>
      </c>
      <c r="I22" s="3">
        <v>5649</v>
      </c>
      <c r="J22" s="3">
        <v>41437</v>
      </c>
      <c r="K22" s="3">
        <v>57335</v>
      </c>
      <c r="L22" s="3">
        <v>-537</v>
      </c>
      <c r="M22" s="3">
        <v>-3462</v>
      </c>
      <c r="N22" s="3">
        <v>100422</v>
      </c>
      <c r="O22" s="3">
        <v>-11254</v>
      </c>
      <c r="P22" s="3">
        <v>89168</v>
      </c>
      <c r="Q22" s="3">
        <v>-70258</v>
      </c>
      <c r="R22" s="3">
        <v>0</v>
      </c>
      <c r="S22" s="3">
        <v>-421</v>
      </c>
      <c r="T22" s="3">
        <v>0</v>
      </c>
      <c r="U22" s="3">
        <v>-70679</v>
      </c>
      <c r="V22" s="3">
        <v>52428</v>
      </c>
      <c r="W22" s="3">
        <v>0</v>
      </c>
      <c r="X22" s="3">
        <v>52428</v>
      </c>
      <c r="Y22" s="3">
        <v>-4423</v>
      </c>
      <c r="Z22" s="3">
        <v>-24891</v>
      </c>
      <c r="AA22" s="3">
        <v>-1909</v>
      </c>
      <c r="AB22" s="3">
        <v>-31223</v>
      </c>
      <c r="AC22" s="3">
        <v>0</v>
      </c>
      <c r="AD22" s="3">
        <v>0</v>
      </c>
      <c r="AE22" s="3">
        <v>-1296</v>
      </c>
      <c r="AF22" s="3">
        <v>0</v>
      </c>
      <c r="AG22" s="3">
        <v>0</v>
      </c>
      <c r="AH22" s="3">
        <v>-1296</v>
      </c>
      <c r="AI22" s="3">
        <v>-30959</v>
      </c>
      <c r="AJ22" s="3">
        <v>7438</v>
      </c>
      <c r="AK22" s="3">
        <v>0</v>
      </c>
      <c r="AL22" s="3">
        <v>30959</v>
      </c>
      <c r="AM22" s="3">
        <v>0</v>
      </c>
      <c r="AN22" s="3">
        <v>0</v>
      </c>
      <c r="AO22" s="3">
        <v>0</v>
      </c>
      <c r="AP22" s="3">
        <v>38397</v>
      </c>
      <c r="AQ22" s="3">
        <v>-5016</v>
      </c>
      <c r="AR22" s="3">
        <v>33381</v>
      </c>
    </row>
    <row r="23" spans="1:44" ht="12.75">
      <c r="A23" t="s">
        <v>156</v>
      </c>
      <c r="B23" s="3">
        <v>71044</v>
      </c>
      <c r="C23" s="3">
        <v>200912</v>
      </c>
      <c r="D23" s="3">
        <v>1751832</v>
      </c>
      <c r="E23" s="3">
        <v>0</v>
      </c>
      <c r="F23" s="3">
        <v>1751832</v>
      </c>
      <c r="G23" s="3">
        <v>-10823</v>
      </c>
      <c r="H23" s="3">
        <v>8337</v>
      </c>
      <c r="I23" s="3">
        <v>13702</v>
      </c>
      <c r="J23" s="3">
        <v>595657</v>
      </c>
      <c r="K23" s="3">
        <v>279622</v>
      </c>
      <c r="L23" s="3">
        <v>-582</v>
      </c>
      <c r="M23" s="3">
        <v>-28027</v>
      </c>
      <c r="N23" s="3">
        <v>857886</v>
      </c>
      <c r="O23" s="3">
        <v>-127499</v>
      </c>
      <c r="P23" s="3">
        <v>730387</v>
      </c>
      <c r="Q23" s="3">
        <v>-481182</v>
      </c>
      <c r="R23" s="3">
        <v>0</v>
      </c>
      <c r="S23" s="3">
        <v>-600</v>
      </c>
      <c r="T23" s="3">
        <v>0</v>
      </c>
      <c r="U23" s="3">
        <v>-481782</v>
      </c>
      <c r="V23" s="3">
        <v>-1441265</v>
      </c>
      <c r="W23" s="3">
        <v>0</v>
      </c>
      <c r="X23" s="3">
        <v>-1441265</v>
      </c>
      <c r="Y23" s="3">
        <v>0</v>
      </c>
      <c r="Z23" s="3">
        <v>-14400</v>
      </c>
      <c r="AA23" s="3">
        <v>91600</v>
      </c>
      <c r="AB23" s="3">
        <v>77200</v>
      </c>
      <c r="AC23" s="3">
        <v>0</v>
      </c>
      <c r="AD23" s="3">
        <v>0</v>
      </c>
      <c r="AE23" s="3">
        <v>-36050</v>
      </c>
      <c r="AF23" s="3">
        <v>0</v>
      </c>
      <c r="AG23" s="3">
        <v>0</v>
      </c>
      <c r="AH23" s="3">
        <v>-36050</v>
      </c>
      <c r="AI23" s="3">
        <v>-71122</v>
      </c>
      <c r="AJ23" s="3">
        <v>529200</v>
      </c>
      <c r="AK23" s="3">
        <v>0</v>
      </c>
      <c r="AL23" s="3">
        <v>83538</v>
      </c>
      <c r="AM23" s="3">
        <v>208</v>
      </c>
      <c r="AN23" s="3">
        <v>-147</v>
      </c>
      <c r="AO23" s="3">
        <v>0</v>
      </c>
      <c r="AP23" s="3">
        <v>612799</v>
      </c>
      <c r="AQ23" s="3">
        <v>-12415</v>
      </c>
      <c r="AR23" s="3">
        <v>600384</v>
      </c>
    </row>
    <row r="24" spans="1:44" ht="12.75">
      <c r="A24" t="s">
        <v>146</v>
      </c>
      <c r="B24" s="3">
        <v>70857</v>
      </c>
      <c r="C24" s="3">
        <v>200912</v>
      </c>
      <c r="D24" s="3">
        <v>2269917</v>
      </c>
      <c r="E24" s="3">
        <v>0</v>
      </c>
      <c r="F24" s="3">
        <v>2269917</v>
      </c>
      <c r="G24" s="3">
        <v>-87184</v>
      </c>
      <c r="H24" s="3">
        <v>8880</v>
      </c>
      <c r="I24" s="3">
        <v>64632</v>
      </c>
      <c r="J24" s="3">
        <v>1517519</v>
      </c>
      <c r="K24" s="3">
        <v>2327288</v>
      </c>
      <c r="L24" s="3">
        <v>-158</v>
      </c>
      <c r="M24" s="3">
        <v>-106693</v>
      </c>
      <c r="N24" s="3">
        <v>3724284</v>
      </c>
      <c r="O24" s="3">
        <v>-528945</v>
      </c>
      <c r="P24" s="3">
        <v>3195339</v>
      </c>
      <c r="Q24" s="3">
        <v>-1366800</v>
      </c>
      <c r="R24" s="3">
        <v>0</v>
      </c>
      <c r="S24" s="3">
        <v>-300</v>
      </c>
      <c r="T24" s="3">
        <v>0</v>
      </c>
      <c r="U24" s="3">
        <v>-1367100</v>
      </c>
      <c r="V24" s="3">
        <v>-4077957</v>
      </c>
      <c r="W24" s="3">
        <v>0</v>
      </c>
      <c r="X24" s="3">
        <v>-4077957</v>
      </c>
      <c r="Y24" s="3">
        <v>0</v>
      </c>
      <c r="Z24" s="3">
        <v>0</v>
      </c>
      <c r="AA24" s="3">
        <v>493600</v>
      </c>
      <c r="AB24" s="3">
        <v>493600</v>
      </c>
      <c r="AC24" s="3">
        <v>0</v>
      </c>
      <c r="AD24" s="3">
        <v>0</v>
      </c>
      <c r="AE24" s="3">
        <v>-46103</v>
      </c>
      <c r="AF24" s="3">
        <v>0</v>
      </c>
      <c r="AG24" s="3">
        <v>0</v>
      </c>
      <c r="AH24" s="3">
        <v>-46103</v>
      </c>
      <c r="AI24" s="3">
        <v>-438491</v>
      </c>
      <c r="AJ24" s="3">
        <v>29205</v>
      </c>
      <c r="AK24" s="3">
        <v>0</v>
      </c>
      <c r="AL24" s="3">
        <v>511077</v>
      </c>
      <c r="AM24" s="3">
        <v>255</v>
      </c>
      <c r="AN24" s="3">
        <v>-27</v>
      </c>
      <c r="AO24" s="3">
        <v>0</v>
      </c>
      <c r="AP24" s="3">
        <v>540510</v>
      </c>
      <c r="AQ24" s="3">
        <v>-72586</v>
      </c>
      <c r="AR24" s="3">
        <v>467924</v>
      </c>
    </row>
    <row r="25" spans="1:44" ht="12.75">
      <c r="A25" t="s">
        <v>141</v>
      </c>
      <c r="B25" s="3">
        <v>70742</v>
      </c>
      <c r="C25" s="3">
        <v>200912</v>
      </c>
      <c r="D25" s="3">
        <v>326811</v>
      </c>
      <c r="E25" s="3">
        <v>0</v>
      </c>
      <c r="F25" s="3">
        <v>326811</v>
      </c>
      <c r="G25" s="3">
        <v>389366</v>
      </c>
      <c r="H25" s="3">
        <v>2427</v>
      </c>
      <c r="I25" s="3">
        <v>30198</v>
      </c>
      <c r="J25" s="3">
        <v>279345</v>
      </c>
      <c r="K25" s="3">
        <v>814152</v>
      </c>
      <c r="L25" s="3">
        <v>-41</v>
      </c>
      <c r="M25" s="3">
        <v>-11232</v>
      </c>
      <c r="N25" s="3">
        <v>1504215</v>
      </c>
      <c r="O25" s="3">
        <v>-197864</v>
      </c>
      <c r="P25" s="3">
        <v>1306351</v>
      </c>
      <c r="Q25" s="3">
        <v>-602785</v>
      </c>
      <c r="R25" s="3">
        <v>0</v>
      </c>
      <c r="S25" s="3">
        <v>0</v>
      </c>
      <c r="T25" s="3">
        <v>0</v>
      </c>
      <c r="U25" s="3">
        <v>-602785</v>
      </c>
      <c r="V25" s="3">
        <v>53917</v>
      </c>
      <c r="W25" s="3">
        <v>0</v>
      </c>
      <c r="X25" s="3">
        <v>53917</v>
      </c>
      <c r="Y25" s="3">
        <v>-17702</v>
      </c>
      <c r="Z25" s="3">
        <v>0</v>
      </c>
      <c r="AA25" s="3">
        <v>0</v>
      </c>
      <c r="AB25" s="3">
        <v>-17702</v>
      </c>
      <c r="AC25" s="3">
        <v>-773850</v>
      </c>
      <c r="AD25" s="3">
        <v>0</v>
      </c>
      <c r="AE25" s="3">
        <v>-10698</v>
      </c>
      <c r="AF25" s="3">
        <v>0</v>
      </c>
      <c r="AG25" s="3">
        <v>0</v>
      </c>
      <c r="AH25" s="3">
        <v>-10698</v>
      </c>
      <c r="AI25" s="3">
        <v>-74840</v>
      </c>
      <c r="AJ25" s="3">
        <v>207204</v>
      </c>
      <c r="AK25" s="3">
        <v>0</v>
      </c>
      <c r="AL25" s="3">
        <v>86378</v>
      </c>
      <c r="AM25" s="3">
        <v>0</v>
      </c>
      <c r="AN25" s="3">
        <v>0</v>
      </c>
      <c r="AO25" s="3">
        <v>0</v>
      </c>
      <c r="AP25" s="3">
        <v>293582</v>
      </c>
      <c r="AQ25" s="3">
        <v>-11538</v>
      </c>
      <c r="AR25" s="3">
        <v>282044</v>
      </c>
    </row>
    <row r="26" spans="1:44" ht="12.75">
      <c r="A26" t="s">
        <v>155</v>
      </c>
      <c r="B26" s="3">
        <v>71036</v>
      </c>
      <c r="C26" s="3">
        <v>200912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351</v>
      </c>
      <c r="J26" s="3">
        <v>10217</v>
      </c>
      <c r="K26" s="3">
        <v>7228</v>
      </c>
      <c r="L26" s="3">
        <v>-1656</v>
      </c>
      <c r="M26" s="3">
        <v>-727</v>
      </c>
      <c r="N26" s="3">
        <v>15413</v>
      </c>
      <c r="O26" s="3">
        <v>-2281</v>
      </c>
      <c r="P26" s="3">
        <v>13132</v>
      </c>
      <c r="Q26" s="3">
        <v>-12848</v>
      </c>
      <c r="R26" s="3">
        <v>0</v>
      </c>
      <c r="S26" s="3">
        <v>-23</v>
      </c>
      <c r="T26" s="3">
        <v>0</v>
      </c>
      <c r="U26" s="3">
        <v>-12871</v>
      </c>
      <c r="V26" s="3">
        <v>13346</v>
      </c>
      <c r="W26" s="3">
        <v>0</v>
      </c>
      <c r="X26" s="3">
        <v>13346</v>
      </c>
      <c r="Y26" s="3">
        <v>-688</v>
      </c>
      <c r="Z26" s="3">
        <v>-4869</v>
      </c>
      <c r="AA26" s="3">
        <v>-505</v>
      </c>
      <c r="AB26" s="3">
        <v>-6062</v>
      </c>
      <c r="AC26" s="3">
        <v>0</v>
      </c>
      <c r="AD26" s="3">
        <v>0</v>
      </c>
      <c r="AE26" s="3">
        <v>-672</v>
      </c>
      <c r="AF26" s="3">
        <v>0</v>
      </c>
      <c r="AG26" s="3">
        <v>0</v>
      </c>
      <c r="AH26" s="3">
        <v>-672</v>
      </c>
      <c r="AI26" s="3">
        <v>-4132</v>
      </c>
      <c r="AJ26" s="3">
        <v>2741</v>
      </c>
      <c r="AK26" s="3">
        <v>0</v>
      </c>
      <c r="AL26" s="3">
        <v>4132</v>
      </c>
      <c r="AM26" s="3">
        <v>0</v>
      </c>
      <c r="AN26" s="3">
        <v>0</v>
      </c>
      <c r="AO26" s="3">
        <v>0</v>
      </c>
      <c r="AP26" s="3">
        <v>6873</v>
      </c>
      <c r="AQ26" s="3">
        <v>-835</v>
      </c>
      <c r="AR26" s="3">
        <v>6038</v>
      </c>
    </row>
    <row r="27" spans="1:44" ht="12.75">
      <c r="A27" t="s">
        <v>137</v>
      </c>
      <c r="B27" s="3">
        <v>70099</v>
      </c>
      <c r="C27" s="3">
        <v>200912</v>
      </c>
      <c r="D27" s="3">
        <v>465</v>
      </c>
      <c r="E27" s="3">
        <v>0</v>
      </c>
      <c r="F27" s="3">
        <v>465</v>
      </c>
      <c r="G27" s="3">
        <v>0</v>
      </c>
      <c r="H27" s="3">
        <v>0</v>
      </c>
      <c r="I27" s="3">
        <v>849</v>
      </c>
      <c r="J27" s="3">
        <v>81860</v>
      </c>
      <c r="K27" s="3">
        <v>142028</v>
      </c>
      <c r="L27" s="3">
        <v>0</v>
      </c>
      <c r="M27" s="3">
        <v>-3943</v>
      </c>
      <c r="N27" s="3">
        <v>220794</v>
      </c>
      <c r="O27" s="3">
        <v>-26938</v>
      </c>
      <c r="P27" s="3">
        <v>193856</v>
      </c>
      <c r="Q27" s="3">
        <v>-171363</v>
      </c>
      <c r="R27" s="3">
        <v>0</v>
      </c>
      <c r="S27" s="3">
        <v>0</v>
      </c>
      <c r="T27" s="3">
        <v>0</v>
      </c>
      <c r="U27" s="3">
        <v>-171363</v>
      </c>
      <c r="V27" s="3">
        <v>94045</v>
      </c>
      <c r="W27" s="3">
        <v>0</v>
      </c>
      <c r="X27" s="3">
        <v>94045</v>
      </c>
      <c r="Y27" s="3">
        <v>-41480</v>
      </c>
      <c r="Z27" s="3">
        <v>0</v>
      </c>
      <c r="AA27" s="3">
        <v>0</v>
      </c>
      <c r="AB27" s="3">
        <v>-41480</v>
      </c>
      <c r="AC27" s="3">
        <v>0</v>
      </c>
      <c r="AD27" s="3">
        <v>0</v>
      </c>
      <c r="AE27" s="3">
        <v>-5910</v>
      </c>
      <c r="AF27" s="3">
        <v>0</v>
      </c>
      <c r="AG27" s="3">
        <v>0</v>
      </c>
      <c r="AH27" s="3">
        <v>-5910</v>
      </c>
      <c r="AI27" s="3">
        <v>-33342</v>
      </c>
      <c r="AJ27" s="3">
        <v>36271</v>
      </c>
      <c r="AK27" s="3">
        <v>0</v>
      </c>
      <c r="AL27" s="3">
        <v>37738</v>
      </c>
      <c r="AM27" s="3">
        <v>0</v>
      </c>
      <c r="AN27" s="3">
        <v>0</v>
      </c>
      <c r="AO27" s="3">
        <v>0</v>
      </c>
      <c r="AP27" s="3">
        <v>74009</v>
      </c>
      <c r="AQ27" s="3">
        <v>-4396</v>
      </c>
      <c r="AR27" s="3">
        <v>69613</v>
      </c>
    </row>
    <row r="28" spans="2:4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5.1.1: Resultatoplysninger for tværgående pensionskasser</dc:title>
  <dc:subject/>
  <dc:creator>Finanstilsynet</dc:creator>
  <cp:keywords/>
  <dc:description/>
  <cp:lastModifiedBy>Christian Overgård</cp:lastModifiedBy>
  <cp:lastPrinted>2010-07-01T05:30:24Z</cp:lastPrinted>
  <dcterms:created xsi:type="dcterms:W3CDTF">2008-07-24T08:41:45Z</dcterms:created>
  <dcterms:modified xsi:type="dcterms:W3CDTF">2010-07-01T05:30:32Z</dcterms:modified>
  <cp:category/>
  <cp:version/>
  <cp:contentType/>
  <cp:contentStatus/>
</cp:coreProperties>
</file>