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9660" windowHeight="11760" activeTab="0"/>
  </bookViews>
  <sheets>
    <sheet name="Balance koncern" sheetId="1" r:id="rId1"/>
    <sheet name="Rådata 200912" sheetId="2" r:id="rId2"/>
  </sheets>
  <definedNames>
    <definedName name="REAL_5_2">'Rådata 200912'!$A$2:$A$4</definedName>
    <definedName name="Real5_2">'Rådata 200912'!$A$2:$A$6</definedName>
  </definedNames>
  <calcPr fullCalcOnLoad="1"/>
</workbook>
</file>

<file path=xl/sharedStrings.xml><?xml version="1.0" encoding="utf-8"?>
<sst xmlns="http://schemas.openxmlformats.org/spreadsheetml/2006/main" count="256" uniqueCount="171">
  <si>
    <t>REGNR</t>
  </si>
  <si>
    <t>REGNPER</t>
  </si>
  <si>
    <t>INSTITUT</t>
  </si>
  <si>
    <t>AK0201</t>
  </si>
  <si>
    <t>AK0202</t>
  </si>
  <si>
    <t>AK0203</t>
  </si>
  <si>
    <t>AK0204</t>
  </si>
  <si>
    <t>AK0205</t>
  </si>
  <si>
    <t>AK0206</t>
  </si>
  <si>
    <t>AK0207</t>
  </si>
  <si>
    <t>AK0208</t>
  </si>
  <si>
    <t>AK0209</t>
  </si>
  <si>
    <t>AK0210</t>
  </si>
  <si>
    <t>AK0211</t>
  </si>
  <si>
    <t>AK0212</t>
  </si>
  <si>
    <t>AK0213</t>
  </si>
  <si>
    <t>AK0214</t>
  </si>
  <si>
    <t>AK0215</t>
  </si>
  <si>
    <t>AK0216</t>
  </si>
  <si>
    <t>AK0217</t>
  </si>
  <si>
    <t>AK0218</t>
  </si>
  <si>
    <t>AK0219</t>
  </si>
  <si>
    <t>AK0220</t>
  </si>
  <si>
    <t>AK0221</t>
  </si>
  <si>
    <t>AK0222</t>
  </si>
  <si>
    <t>AK0223</t>
  </si>
  <si>
    <t>AK0224</t>
  </si>
  <si>
    <t>AK0225</t>
  </si>
  <si>
    <t>AK0226</t>
  </si>
  <si>
    <t>AK0227</t>
  </si>
  <si>
    <t>AK0228</t>
  </si>
  <si>
    <t>AK0229</t>
  </si>
  <si>
    <t>AK0230</t>
  </si>
  <si>
    <t>AK0231</t>
  </si>
  <si>
    <t>AK0232</t>
  </si>
  <si>
    <t>AK0233</t>
  </si>
  <si>
    <t>AK0234</t>
  </si>
  <si>
    <t>AK0235</t>
  </si>
  <si>
    <t>AK0236</t>
  </si>
  <si>
    <t>AK0237</t>
  </si>
  <si>
    <t>AK0238</t>
  </si>
  <si>
    <t>AK0239</t>
  </si>
  <si>
    <t>AK0240</t>
  </si>
  <si>
    <t>AK0241</t>
  </si>
  <si>
    <t>AK0242</t>
  </si>
  <si>
    <t>AK0243</t>
  </si>
  <si>
    <t>AK0244</t>
  </si>
  <si>
    <t>AK0245</t>
  </si>
  <si>
    <t>AK0246</t>
  </si>
  <si>
    <t>AK0247</t>
  </si>
  <si>
    <t>AK0248</t>
  </si>
  <si>
    <t>AK0249</t>
  </si>
  <si>
    <t>AK0250</t>
  </si>
  <si>
    <t>AK0251</t>
  </si>
  <si>
    <t>AK0252</t>
  </si>
  <si>
    <t>AK0253</t>
  </si>
  <si>
    <t>AK0254</t>
  </si>
  <si>
    <t>AK0255</t>
  </si>
  <si>
    <t>AK0256</t>
  </si>
  <si>
    <t>AK0257</t>
  </si>
  <si>
    <t>REA</t>
  </si>
  <si>
    <t>MOR</t>
  </si>
  <si>
    <t>Vælg selskab:</t>
  </si>
  <si>
    <t>Regnr</t>
  </si>
  <si>
    <t>Regnper</t>
  </si>
  <si>
    <t>Kode</t>
  </si>
  <si>
    <t>1.000 kr.</t>
  </si>
  <si>
    <t>Aktiver i alt</t>
  </si>
  <si>
    <t>Passiver</t>
  </si>
  <si>
    <t>Gæld</t>
  </si>
  <si>
    <t>Gæld i alt</t>
  </si>
  <si>
    <t>Hensatte forpligtelser</t>
  </si>
  <si>
    <t>Hensatte forpligtelser i alt</t>
  </si>
  <si>
    <t>Efterstillede kapitalindskud</t>
  </si>
  <si>
    <t>Egenkapital</t>
  </si>
  <si>
    <t>Egenkapital i alt</t>
  </si>
  <si>
    <t>Passiver i alt</t>
  </si>
  <si>
    <t>BRFfonden</t>
  </si>
  <si>
    <t>Nykredit Realkredit</t>
  </si>
  <si>
    <t>Realkredit Danmark</t>
  </si>
  <si>
    <t>BRFkredit</t>
  </si>
  <si>
    <t>Nykredit, Foreningen</t>
  </si>
  <si>
    <t>Navn</t>
  </si>
  <si>
    <t>Tabel 5.2</t>
  </si>
  <si>
    <t>Balanceoplysninger for realkreditinstitutter - koncern</t>
  </si>
  <si>
    <t>Information</t>
  </si>
  <si>
    <t>Aktiver</t>
  </si>
  <si>
    <t>1.</t>
  </si>
  <si>
    <t>Kassebeholdning og anfordringstilgodehavender hos centralbanker</t>
  </si>
  <si>
    <t>2.</t>
  </si>
  <si>
    <t>Gældsbeviser, der kan refinansieres i centralbanker</t>
  </si>
  <si>
    <t>3.</t>
  </si>
  <si>
    <t>Tilgodehavender hos kreditinstitutter og centralbanker</t>
  </si>
  <si>
    <t>4.</t>
  </si>
  <si>
    <t>Udlån og andre tilgodehavender til dagsværdi</t>
  </si>
  <si>
    <t>5.</t>
  </si>
  <si>
    <t>Udlån og andre tilgodehavender til amortiseret kostpris</t>
  </si>
  <si>
    <t>6.</t>
  </si>
  <si>
    <t>Obligationer til dagsværdi</t>
  </si>
  <si>
    <t>7.</t>
  </si>
  <si>
    <t>Obligationer til amortiseret kostpris</t>
  </si>
  <si>
    <t>8.</t>
  </si>
  <si>
    <t>Aktier mv.</t>
  </si>
  <si>
    <t>9.</t>
  </si>
  <si>
    <t>Kapitalandele i associerede virksomheder</t>
  </si>
  <si>
    <t>10.</t>
  </si>
  <si>
    <t>Kapitalandele i tilknyttede virksomheder</t>
  </si>
  <si>
    <t>11.</t>
  </si>
  <si>
    <t>Aktiver tilknyttet puljeordninger</t>
  </si>
  <si>
    <t>12.</t>
  </si>
  <si>
    <t>Immaterielle aktiver</t>
  </si>
  <si>
    <t>13.</t>
  </si>
  <si>
    <t>Grunde og bygninger i alt</t>
  </si>
  <si>
    <t>13.1</t>
  </si>
  <si>
    <t>Investeringsejendomme</t>
  </si>
  <si>
    <t xml:space="preserve">13.2 </t>
  </si>
  <si>
    <t>Domicilejendomme</t>
  </si>
  <si>
    <t>14.</t>
  </si>
  <si>
    <t>Øvrige materielle aktiver</t>
  </si>
  <si>
    <t>15.</t>
  </si>
  <si>
    <t>Aktuelle skatteaktiver</t>
  </si>
  <si>
    <t>16.</t>
  </si>
  <si>
    <t>Udskudte skatteaktiver</t>
  </si>
  <si>
    <t>17.</t>
  </si>
  <si>
    <t>Aktiver i midlertidig besiddelse</t>
  </si>
  <si>
    <t>18.</t>
  </si>
  <si>
    <t>Andre aktiver</t>
  </si>
  <si>
    <t>19.</t>
  </si>
  <si>
    <t>Periodeafgrænsningsposter</t>
  </si>
  <si>
    <t>Gæld til kreditinstitutter og centralbanker</t>
  </si>
  <si>
    <t>Indlån og anden gæld</t>
  </si>
  <si>
    <t>Indlån i puljeordninger</t>
  </si>
  <si>
    <t>Udstedte obligationer til dagsværdi</t>
  </si>
  <si>
    <t>Udstedte obligationer til amortiseret kostpris</t>
  </si>
  <si>
    <t>Øvrige ikke-afledte finansielle forpligtelser til dagsværdi</t>
  </si>
  <si>
    <t>Aktuelle skatteforpligtelser</t>
  </si>
  <si>
    <t>Midlertidigt overtagne forpligtelser</t>
  </si>
  <si>
    <t>Andre passiver</t>
  </si>
  <si>
    <t>Hensættelser til pensioner og lignende forpligtelser</t>
  </si>
  <si>
    <t>Hensættelser til udskudt skat</t>
  </si>
  <si>
    <t>Tilbagebetalingspligtige reserver i ældre serier</t>
  </si>
  <si>
    <t>Hensættelser til tab på garantier</t>
  </si>
  <si>
    <t>Andre hensatte forpligtelser</t>
  </si>
  <si>
    <t>Aktiekapital/andelskapital/garantikapital</t>
  </si>
  <si>
    <t>Overkurs ved emission</t>
  </si>
  <si>
    <t>Akkumulerede værdiændringer</t>
  </si>
  <si>
    <t>19.1</t>
  </si>
  <si>
    <t>Opskrivningshenlæggelser</t>
  </si>
  <si>
    <t>19.2</t>
  </si>
  <si>
    <t>Akkumuleret valutakursregulering af udenlandske enheder</t>
  </si>
  <si>
    <t>19.3</t>
  </si>
  <si>
    <t>Akkumuleret værdiregulering af sikringsinstrumenter ved sikring af betalingsstrømme</t>
  </si>
  <si>
    <t>19.4</t>
  </si>
  <si>
    <t>Akkumuleret værdiregulering, der følger af omvurdering af hold til udløb aktiver til dagsværdi</t>
  </si>
  <si>
    <t>19.5</t>
  </si>
  <si>
    <t>Øvrige værdireguleringer</t>
  </si>
  <si>
    <t>20.</t>
  </si>
  <si>
    <t>Andre reserver</t>
  </si>
  <si>
    <t>20.1</t>
  </si>
  <si>
    <t>Lovpligtige reserver</t>
  </si>
  <si>
    <t>20.2</t>
  </si>
  <si>
    <t>Vedtægtsmæssige reserver</t>
  </si>
  <si>
    <t>20.3</t>
  </si>
  <si>
    <t>Reserver i serier</t>
  </si>
  <si>
    <t>20.4</t>
  </si>
  <si>
    <t>Øvrige reserver</t>
  </si>
  <si>
    <t>21.</t>
  </si>
  <si>
    <t>Overført overskud eller underskud</t>
  </si>
  <si>
    <t>22.</t>
  </si>
  <si>
    <t>Minoritetsinteresser</t>
  </si>
  <si>
    <t>Post: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</si>
</sst>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1" fillId="22" borderId="0" applyNumberFormat="0" applyBorder="0">
      <alignment/>
      <protection/>
    </xf>
    <xf numFmtId="3" fontId="2" fillId="23" borderId="3">
      <alignment wrapText="1"/>
      <protection locked="0"/>
    </xf>
    <xf numFmtId="0" fontId="3" fillId="24" borderId="4">
      <alignment horizontal="center" vertical="center"/>
      <protection/>
    </xf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2" fillId="26" borderId="0" applyNumberFormat="0" applyBorder="0">
      <alignment vertical="top"/>
      <protection/>
    </xf>
    <xf numFmtId="0" fontId="36" fillId="27" borderId="2" applyNumberFormat="0" applyAlignment="0" applyProtection="0"/>
    <xf numFmtId="0" fontId="4" fillId="0" borderId="0" applyNumberFormat="0" applyBorder="0">
      <alignment vertical="top" wrapText="1"/>
      <protection/>
    </xf>
    <xf numFmtId="0" fontId="37" fillId="28" borderId="5" applyNumberFormat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8" fillId="35" borderId="0" applyNumberFormat="0" applyBorder="0" applyAlignment="0" applyProtection="0"/>
    <xf numFmtId="0" fontId="39" fillId="21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9" fillId="38" borderId="0" xfId="0" applyFont="1" applyFill="1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0" xfId="0" applyAlignment="1" quotePrefix="1">
      <alignment/>
    </xf>
    <xf numFmtId="0" fontId="47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6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1" fillId="39" borderId="0" xfId="39" applyFill="1" applyBorder="1" applyAlignment="1">
      <alignment/>
      <protection/>
    </xf>
    <xf numFmtId="0" fontId="10" fillId="39" borderId="12" xfId="44" applyFont="1" applyFill="1" applyBorder="1" applyAlignment="1">
      <alignment vertical="top"/>
      <protection/>
    </xf>
    <xf numFmtId="0" fontId="0" fillId="39" borderId="12" xfId="0" applyFont="1" applyFill="1" applyBorder="1" applyAlignment="1">
      <alignment/>
    </xf>
    <xf numFmtId="0" fontId="10" fillId="39" borderId="0" xfId="44" applyFont="1" applyFill="1" applyBorder="1" applyAlignment="1">
      <alignment vertical="top"/>
      <protection/>
    </xf>
    <xf numFmtId="0" fontId="0" fillId="39" borderId="0" xfId="44" applyFont="1" applyFill="1" applyBorder="1" applyAlignment="1">
      <alignment vertical="top"/>
      <protection/>
    </xf>
    <xf numFmtId="0" fontId="0" fillId="39" borderId="0" xfId="0" applyFill="1" applyAlignment="1">
      <alignment/>
    </xf>
    <xf numFmtId="0" fontId="0" fillId="39" borderId="0" xfId="0" applyFont="1" applyFill="1" applyBorder="1" applyAlignment="1">
      <alignment/>
    </xf>
    <xf numFmtId="0" fontId="7" fillId="38" borderId="0" xfId="44" applyFont="1" applyFill="1" applyBorder="1" applyAlignment="1">
      <alignment vertical="top"/>
      <protection/>
    </xf>
    <xf numFmtId="3" fontId="0" fillId="39" borderId="13" xfId="0" applyNumberFormat="1" applyFill="1" applyBorder="1" applyAlignment="1">
      <alignment horizontal="left" vertical="center"/>
    </xf>
    <xf numFmtId="1" fontId="0" fillId="39" borderId="13" xfId="0" applyNumberFormat="1" applyFill="1" applyBorder="1" applyAlignment="1">
      <alignment horizontal="right" vertical="center"/>
    </xf>
    <xf numFmtId="0" fontId="9" fillId="39" borderId="0" xfId="0" applyFont="1" applyFill="1" applyBorder="1" applyAlignment="1">
      <alignment horizontal="center"/>
    </xf>
    <xf numFmtId="3" fontId="0" fillId="39" borderId="13" xfId="0" applyNumberFormat="1" applyFill="1" applyBorder="1" applyAlignment="1">
      <alignment horizontal="right" vertical="center"/>
    </xf>
    <xf numFmtId="0" fontId="2" fillId="39" borderId="0" xfId="44" applyFill="1" applyAlignment="1">
      <alignment vertical="top"/>
      <protection/>
    </xf>
    <xf numFmtId="0" fontId="0" fillId="38" borderId="12" xfId="0" applyFont="1" applyFill="1" applyBorder="1" applyAlignment="1">
      <alignment/>
    </xf>
    <xf numFmtId="3" fontId="0" fillId="39" borderId="13" xfId="0" applyNumberFormat="1" applyFont="1" applyFill="1" applyBorder="1" applyAlignment="1">
      <alignment horizontal="left" vertical="center"/>
    </xf>
    <xf numFmtId="0" fontId="9" fillId="39" borderId="0" xfId="0" applyFont="1" applyFill="1" applyBorder="1" applyAlignment="1">
      <alignment/>
    </xf>
    <xf numFmtId="0" fontId="10" fillId="39" borderId="0" xfId="0" applyFont="1" applyFill="1" applyBorder="1" applyAlignment="1">
      <alignment/>
    </xf>
    <xf numFmtId="0" fontId="8" fillId="39" borderId="0" xfId="0" applyFont="1" applyFill="1" applyBorder="1" applyAlignment="1">
      <alignment/>
    </xf>
    <xf numFmtId="0" fontId="10" fillId="39" borderId="0" xfId="0" applyFont="1" applyFill="1" applyBorder="1" applyAlignment="1">
      <alignment horizontal="left"/>
    </xf>
    <xf numFmtId="0" fontId="10" fillId="39" borderId="0" xfId="0" applyFont="1" applyFill="1" applyBorder="1" applyAlignment="1">
      <alignment horizontal="right"/>
    </xf>
    <xf numFmtId="0" fontId="10" fillId="39" borderId="12" xfId="0" applyFont="1" applyFill="1" applyBorder="1" applyAlignment="1">
      <alignment/>
    </xf>
    <xf numFmtId="3" fontId="0" fillId="39" borderId="13" xfId="0" applyNumberFormat="1" applyFont="1" applyFill="1" applyBorder="1" applyAlignment="1">
      <alignment horizontal="left"/>
    </xf>
    <xf numFmtId="3" fontId="0" fillId="40" borderId="13" xfId="0" applyNumberFormat="1" applyFill="1" applyBorder="1" applyAlignment="1">
      <alignment horizontal="right"/>
    </xf>
    <xf numFmtId="3" fontId="9" fillId="39" borderId="13" xfId="0" applyNumberFormat="1" applyFont="1" applyFill="1" applyBorder="1" applyAlignment="1">
      <alignment horizontal="left" vertical="center"/>
    </xf>
    <xf numFmtId="3" fontId="0" fillId="39" borderId="13" xfId="0" applyNumberFormat="1" applyFont="1" applyFill="1" applyBorder="1" applyAlignment="1">
      <alignment horizontal="left" vertical="top"/>
    </xf>
    <xf numFmtId="3" fontId="0" fillId="39" borderId="13" xfId="0" applyNumberFormat="1" applyFont="1" applyFill="1" applyBorder="1" applyAlignment="1">
      <alignment horizontal="left" vertical="center" wrapText="1"/>
    </xf>
    <xf numFmtId="0" fontId="0" fillId="39" borderId="0" xfId="0" applyFill="1" applyAlignment="1">
      <alignment/>
    </xf>
  </cellXfs>
  <cellStyles count="54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Normal" xfId="40"/>
    <cellStyle name="FeltID" xfId="41"/>
    <cellStyle name="Forklarende tekst" xfId="42"/>
    <cellStyle name="God" xfId="43"/>
    <cellStyle name="GruppeOverskrift" xfId="44"/>
    <cellStyle name="Input" xfId="45"/>
    <cellStyle name="KolonneOverskrift" xfId="46"/>
    <cellStyle name="Kontroller celle" xfId="47"/>
    <cellStyle name="Markeringsfarve1" xfId="48"/>
    <cellStyle name="Markeringsfarve2" xfId="49"/>
    <cellStyle name="Markeringsfarve3" xfId="50"/>
    <cellStyle name="Markeringsfarve4" xfId="51"/>
    <cellStyle name="Markeringsfarve5" xfId="52"/>
    <cellStyle name="Markeringsfarve6" xfId="53"/>
    <cellStyle name="Neutral" xfId="54"/>
    <cellStyle name="Output" xfId="55"/>
    <cellStyle name="Overskrift 1" xfId="56"/>
    <cellStyle name="Overskrift 2" xfId="57"/>
    <cellStyle name="Overskrift 3" xfId="58"/>
    <cellStyle name="Overskrift 4" xfId="59"/>
    <cellStyle name="Percent" xfId="60"/>
    <cellStyle name="RaekkeNiv1" xfId="61"/>
    <cellStyle name="RaekkeNiv2" xfId="62"/>
    <cellStyle name="Sammenkædet celle" xfId="63"/>
    <cellStyle name="Titel" xfId="64"/>
    <cellStyle name="Total" xfId="65"/>
    <cellStyle name="Ugyldig" xfId="66"/>
    <cellStyle name="Currenc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1">
      <selection activeCell="B6" sqref="B6"/>
    </sheetView>
  </sheetViews>
  <sheetFormatPr defaultColWidth="0" defaultRowHeight="12.75" zeroHeight="1"/>
  <cols>
    <col min="1" max="1" width="5.421875" style="0" customWidth="1"/>
    <col min="2" max="2" width="54.8515625" style="0" customWidth="1"/>
    <col min="3" max="3" width="2.140625" style="0" customWidth="1"/>
    <col min="4" max="4" width="9.140625" style="0" customWidth="1"/>
    <col min="5" max="5" width="12.8515625" style="0" customWidth="1"/>
    <col min="6" max="6" width="2.57421875" style="35" customWidth="1"/>
    <col min="7" max="16384" width="0" style="0" hidden="1" customWidth="1"/>
  </cols>
  <sheetData>
    <row r="1" spans="1:6" ht="22.5" customHeight="1">
      <c r="A1" s="5" t="s">
        <v>83</v>
      </c>
      <c r="B1" s="6"/>
      <c r="C1" s="6"/>
      <c r="D1" s="6"/>
      <c r="E1" s="6"/>
      <c r="F1" s="6"/>
    </row>
    <row r="2" spans="1:6" ht="22.5" customHeight="1">
      <c r="A2" s="5" t="s">
        <v>84</v>
      </c>
      <c r="B2" s="7"/>
      <c r="C2" s="8"/>
      <c r="D2" s="8"/>
      <c r="E2" s="8"/>
      <c r="F2" s="9"/>
    </row>
    <row r="3" spans="1:6" ht="12.75">
      <c r="A3" s="12"/>
      <c r="B3" s="12"/>
      <c r="C3" s="15"/>
      <c r="D3" s="12"/>
      <c r="E3" s="13"/>
      <c r="F3" s="14"/>
    </row>
    <row r="4" spans="1:6" ht="12.75">
      <c r="A4" s="10" t="s">
        <v>62</v>
      </c>
      <c r="B4" s="10"/>
      <c r="C4" s="11"/>
      <c r="D4" s="29" t="s">
        <v>85</v>
      </c>
      <c r="E4" s="13"/>
      <c r="F4" s="14"/>
    </row>
    <row r="5" spans="1:7" ht="12.75">
      <c r="A5" s="15"/>
      <c r="B5" s="15"/>
      <c r="C5" s="16"/>
      <c r="D5" s="17" t="s">
        <v>63</v>
      </c>
      <c r="E5" s="18">
        <f>VLOOKUP($B$6,'Rådata 200912'!$A$1:$BQ$26,MATCH($D5,'Rådata 200912'!$A$1:$BW$1,0),FALSE)</f>
        <v>93005</v>
      </c>
      <c r="F5" s="15"/>
      <c r="G5" s="14"/>
    </row>
    <row r="6" spans="1:7" ht="12.75">
      <c r="A6" s="19"/>
      <c r="B6" s="19" t="s">
        <v>77</v>
      </c>
      <c r="C6" s="1"/>
      <c r="D6" s="17" t="s">
        <v>64</v>
      </c>
      <c r="E6" s="18">
        <f>VLOOKUP($B$6,'Rådata 200912'!$A$1:$BQ$26,MATCH($D6,'Rådata 200912'!$A$1:$BW$1,0),FALSE)</f>
        <v>200912</v>
      </c>
      <c r="F6" s="19"/>
      <c r="G6" s="21"/>
    </row>
    <row r="7" spans="1:7" ht="12.75">
      <c r="A7" s="11"/>
      <c r="B7" s="11"/>
      <c r="C7" s="22"/>
      <c r="D7" s="23"/>
      <c r="E7" s="18"/>
      <c r="F7" s="15"/>
      <c r="G7" s="21"/>
    </row>
    <row r="8" spans="2:7" ht="12.75">
      <c r="B8" s="24"/>
      <c r="C8" s="26"/>
      <c r="D8" s="26"/>
      <c r="E8" s="27"/>
      <c r="F8" s="28"/>
      <c r="G8" s="21"/>
    </row>
    <row r="9" spans="1:7" ht="12.75">
      <c r="A9" s="25" t="s">
        <v>170</v>
      </c>
      <c r="B9" s="24" t="s">
        <v>86</v>
      </c>
      <c r="C9" s="26"/>
      <c r="D9" s="27" t="s">
        <v>65</v>
      </c>
      <c r="E9" s="28" t="s">
        <v>66</v>
      </c>
      <c r="F9" s="28"/>
      <c r="G9" s="14"/>
    </row>
    <row r="10" spans="1:6" ht="12.75">
      <c r="A10" s="23" t="s">
        <v>87</v>
      </c>
      <c r="B10" s="23" t="s">
        <v>88</v>
      </c>
      <c r="C10" s="20"/>
      <c r="D10" s="30" t="s">
        <v>3</v>
      </c>
      <c r="E10" s="31">
        <f>VLOOKUP($B$6,'Rådata 200912'!$A$1:$BQ$26,MATCH($D10,'Rådata 200912'!$A$1:$BW$1,0),FALSE)</f>
        <v>11500</v>
      </c>
      <c r="F10" s="6"/>
    </row>
    <row r="11" spans="1:6" ht="12.75">
      <c r="A11" s="23" t="s">
        <v>89</v>
      </c>
      <c r="B11" s="23" t="s">
        <v>90</v>
      </c>
      <c r="C11" s="20"/>
      <c r="D11" s="30" t="s">
        <v>4</v>
      </c>
      <c r="E11" s="31">
        <f>VLOOKUP($B$6,'Rådata 200912'!$A$1:$BQ$26,MATCH($D11,'Rådata 200912'!$A$1:$BW$1,0),FALSE)</f>
        <v>0</v>
      </c>
      <c r="F11" s="6"/>
    </row>
    <row r="12" spans="1:6" ht="12.75">
      <c r="A12" s="23" t="s">
        <v>91</v>
      </c>
      <c r="B12" s="23" t="s">
        <v>92</v>
      </c>
      <c r="C12" s="20"/>
      <c r="D12" s="30" t="s">
        <v>5</v>
      </c>
      <c r="E12" s="31">
        <f>VLOOKUP($B$6,'Rådata 200912'!$A$1:$BQ$26,MATCH($D12,'Rådata 200912'!$A$1:$BW$1,0),FALSE)</f>
        <v>9427924</v>
      </c>
      <c r="F12" s="6"/>
    </row>
    <row r="13" spans="1:6" ht="12.75">
      <c r="A13" s="23" t="s">
        <v>93</v>
      </c>
      <c r="B13" s="23" t="s">
        <v>94</v>
      </c>
      <c r="C13" s="20"/>
      <c r="D13" s="30" t="s">
        <v>6</v>
      </c>
      <c r="E13" s="31">
        <f>VLOOKUP($B$6,'Rådata 200912'!$A$1:$BQ$26,MATCH($D13,'Rådata 200912'!$A$1:$BW$1,0),FALSE)</f>
        <v>216250328</v>
      </c>
      <c r="F13" s="6"/>
    </row>
    <row r="14" spans="1:6" ht="12.75">
      <c r="A14" s="23" t="s">
        <v>95</v>
      </c>
      <c r="B14" s="23" t="s">
        <v>96</v>
      </c>
      <c r="C14" s="20"/>
      <c r="D14" s="30" t="s">
        <v>7</v>
      </c>
      <c r="E14" s="31">
        <f>VLOOKUP($B$6,'Rådata 200912'!$A$1:$BQ$26,MATCH($D14,'Rådata 200912'!$A$1:$BW$1,0),FALSE)</f>
        <v>4775221</v>
      </c>
      <c r="F14" s="6"/>
    </row>
    <row r="15" spans="1:6" ht="12.75">
      <c r="A15" s="23" t="s">
        <v>97</v>
      </c>
      <c r="B15" s="23" t="s">
        <v>98</v>
      </c>
      <c r="C15" s="20"/>
      <c r="D15" s="30" t="s">
        <v>8</v>
      </c>
      <c r="E15" s="31">
        <f>VLOOKUP($B$6,'Rådata 200912'!$A$1:$BQ$26,MATCH($D15,'Rådata 200912'!$A$1:$BW$1,0),FALSE)</f>
        <v>13068545</v>
      </c>
      <c r="F15" s="6"/>
    </row>
    <row r="16" spans="1:6" ht="12.75">
      <c r="A16" s="23" t="s">
        <v>99</v>
      </c>
      <c r="B16" s="23" t="s">
        <v>100</v>
      </c>
      <c r="C16" s="20"/>
      <c r="D16" s="30" t="s">
        <v>9</v>
      </c>
      <c r="E16" s="31">
        <f>VLOOKUP($B$6,'Rådata 200912'!$A$1:$BQ$26,MATCH($D16,'Rådata 200912'!$A$1:$BW$1,0),FALSE)</f>
        <v>0</v>
      </c>
      <c r="F16" s="6"/>
    </row>
    <row r="17" spans="1:6" ht="12.75">
      <c r="A17" s="23" t="s">
        <v>101</v>
      </c>
      <c r="B17" s="23" t="s">
        <v>102</v>
      </c>
      <c r="C17" s="20"/>
      <c r="D17" s="30" t="s">
        <v>10</v>
      </c>
      <c r="E17" s="31">
        <f>VLOOKUP($B$6,'Rådata 200912'!$A$1:$BQ$26,MATCH($D17,'Rådata 200912'!$A$1:$BW$1,0),FALSE)</f>
        <v>238641</v>
      </c>
      <c r="F17" s="6"/>
    </row>
    <row r="18" spans="1:6" ht="12.75">
      <c r="A18" s="23" t="s">
        <v>103</v>
      </c>
      <c r="B18" s="23" t="s">
        <v>104</v>
      </c>
      <c r="C18" s="20"/>
      <c r="D18" s="30" t="s">
        <v>11</v>
      </c>
      <c r="E18" s="31">
        <f>VLOOKUP($B$6,'Rådata 200912'!$A$1:$BQ$26,MATCH($D18,'Rådata 200912'!$A$1:$BW$1,0),FALSE)</f>
        <v>59180</v>
      </c>
      <c r="F18" s="6"/>
    </row>
    <row r="19" spans="1:6" ht="12.75">
      <c r="A19" s="23" t="s">
        <v>105</v>
      </c>
      <c r="B19" s="23" t="s">
        <v>106</v>
      </c>
      <c r="C19" s="20"/>
      <c r="D19" s="30" t="s">
        <v>12</v>
      </c>
      <c r="E19" s="31">
        <f>VLOOKUP($B$6,'Rådata 200912'!$A$1:$BQ$26,MATCH($D19,'Rådata 200912'!$A$1:$BW$1,0),FALSE)</f>
        <v>0</v>
      </c>
      <c r="F19" s="6"/>
    </row>
    <row r="20" spans="1:6" ht="12.75">
      <c r="A20" s="23" t="s">
        <v>107</v>
      </c>
      <c r="B20" s="23" t="s">
        <v>108</v>
      </c>
      <c r="C20" s="20"/>
      <c r="D20" s="30" t="s">
        <v>13</v>
      </c>
      <c r="E20" s="31">
        <f>VLOOKUP($B$6,'Rådata 200912'!$A$1:$BQ$26,MATCH($D20,'Rådata 200912'!$A$1:$BW$1,0),FALSE)</f>
        <v>0</v>
      </c>
      <c r="F20" s="6"/>
    </row>
    <row r="21" spans="1:6" ht="12.75">
      <c r="A21" s="23" t="s">
        <v>109</v>
      </c>
      <c r="B21" s="23" t="s">
        <v>110</v>
      </c>
      <c r="C21" s="20"/>
      <c r="D21" s="30" t="s">
        <v>14</v>
      </c>
      <c r="E21" s="31">
        <f>VLOOKUP($B$6,'Rådata 200912'!$A$1:$BQ$26,MATCH($D21,'Rådata 200912'!$A$1:$BW$1,0),FALSE)</f>
        <v>6234</v>
      </c>
      <c r="F21" s="6"/>
    </row>
    <row r="22" spans="1:6" ht="12.75">
      <c r="A22" s="23" t="s">
        <v>111</v>
      </c>
      <c r="B22" s="23" t="s">
        <v>112</v>
      </c>
      <c r="C22" s="20"/>
      <c r="D22" s="30" t="s">
        <v>15</v>
      </c>
      <c r="E22" s="31">
        <f>VLOOKUP($B$6,'Rådata 200912'!$A$1:$BQ$26,MATCH($D22,'Rådata 200912'!$A$1:$BW$1,0),FALSE)</f>
        <v>587382</v>
      </c>
      <c r="F22" s="6"/>
    </row>
    <row r="23" spans="1:6" ht="12.75">
      <c r="A23" s="23" t="s">
        <v>113</v>
      </c>
      <c r="B23" s="23" t="s">
        <v>114</v>
      </c>
      <c r="C23" s="20"/>
      <c r="D23" s="30" t="s">
        <v>16</v>
      </c>
      <c r="E23" s="31">
        <f>VLOOKUP($B$6,'Rådata 200912'!$A$1:$BQ$26,MATCH($D23,'Rådata 200912'!$A$1:$BW$1,0),FALSE)</f>
        <v>129482</v>
      </c>
      <c r="F23" s="6"/>
    </row>
    <row r="24" spans="1:6" ht="12.75">
      <c r="A24" s="23" t="s">
        <v>115</v>
      </c>
      <c r="B24" s="23" t="s">
        <v>116</v>
      </c>
      <c r="C24" s="20"/>
      <c r="D24" s="30" t="s">
        <v>17</v>
      </c>
      <c r="E24" s="31">
        <f>VLOOKUP($B$6,'Rådata 200912'!$A$1:$BQ$26,MATCH($D24,'Rådata 200912'!$A$1:$BW$1,0),FALSE)</f>
        <v>457900</v>
      </c>
      <c r="F24" s="6"/>
    </row>
    <row r="25" spans="1:6" ht="12.75">
      <c r="A25" s="23" t="s">
        <v>117</v>
      </c>
      <c r="B25" s="23" t="s">
        <v>118</v>
      </c>
      <c r="C25" s="20"/>
      <c r="D25" s="30" t="s">
        <v>18</v>
      </c>
      <c r="E25" s="31">
        <f>VLOOKUP($B$6,'Rådata 200912'!$A$1:$BQ$26,MATCH($D25,'Rådata 200912'!$A$1:$BW$1,0),FALSE)</f>
        <v>21134</v>
      </c>
      <c r="F25" s="6"/>
    </row>
    <row r="26" spans="1:6" ht="12.75">
      <c r="A26" s="23" t="s">
        <v>119</v>
      </c>
      <c r="B26" s="23" t="s">
        <v>120</v>
      </c>
      <c r="C26" s="20"/>
      <c r="D26" s="30" t="s">
        <v>19</v>
      </c>
      <c r="E26" s="31">
        <f>VLOOKUP($B$6,'Rådata 200912'!$A$1:$BQ$26,MATCH($D26,'Rådata 200912'!$A$1:$BW$1,0),FALSE)</f>
        <v>38714</v>
      </c>
      <c r="F26" s="6"/>
    </row>
    <row r="27" spans="1:6" ht="12.75">
      <c r="A27" s="23" t="s">
        <v>121</v>
      </c>
      <c r="B27" s="23" t="s">
        <v>122</v>
      </c>
      <c r="C27" s="20"/>
      <c r="D27" s="30" t="s">
        <v>20</v>
      </c>
      <c r="E27" s="31">
        <f>VLOOKUP($B$6,'Rådata 200912'!$A$1:$BQ$26,MATCH($D27,'Rådata 200912'!$A$1:$BW$1,0),FALSE)</f>
        <v>308385</v>
      </c>
      <c r="F27" s="6"/>
    </row>
    <row r="28" spans="1:6" ht="12.75">
      <c r="A28" s="23" t="s">
        <v>123</v>
      </c>
      <c r="B28" s="23" t="s">
        <v>124</v>
      </c>
      <c r="C28" s="20"/>
      <c r="D28" s="30" t="s">
        <v>21</v>
      </c>
      <c r="E28" s="31">
        <f>VLOOKUP($B$6,'Rådata 200912'!$A$1:$BQ$26,MATCH($D28,'Rådata 200912'!$A$1:$BW$1,0),FALSE)</f>
        <v>1293698</v>
      </c>
      <c r="F28" s="6"/>
    </row>
    <row r="29" spans="1:6" ht="12.75">
      <c r="A29" s="23" t="s">
        <v>125</v>
      </c>
      <c r="B29" s="23" t="s">
        <v>126</v>
      </c>
      <c r="C29" s="20"/>
      <c r="D29" s="30" t="s">
        <v>22</v>
      </c>
      <c r="E29" s="31">
        <f>VLOOKUP($B$6,'Rådata 200912'!$A$1:$BQ$26,MATCH($D29,'Rådata 200912'!$A$1:$BW$1,0),FALSE)</f>
        <v>709480</v>
      </c>
      <c r="F29" s="6"/>
    </row>
    <row r="30" spans="1:6" ht="12.75">
      <c r="A30" s="23" t="s">
        <v>127</v>
      </c>
      <c r="B30" s="23" t="s">
        <v>128</v>
      </c>
      <c r="C30" s="20"/>
      <c r="D30" s="30" t="s">
        <v>23</v>
      </c>
      <c r="E30" s="31">
        <f>VLOOKUP($B$6,'Rådata 200912'!$A$1:$BQ$26,MATCH($D30,'Rådata 200912'!$A$1:$BW$1,0),FALSE)</f>
        <v>32767</v>
      </c>
      <c r="F30" s="6"/>
    </row>
    <row r="31" spans="1:6" ht="12.75">
      <c r="A31" s="23"/>
      <c r="B31" s="23" t="s">
        <v>67</v>
      </c>
      <c r="C31" s="20"/>
      <c r="D31" s="30" t="s">
        <v>24</v>
      </c>
      <c r="E31" s="31">
        <f>VLOOKUP($B$6,'Rådata 200912'!$A$1:$BQ$26,MATCH($D31,'Rådata 200912'!$A$1:$BW$1,0),FALSE)</f>
        <v>246829133</v>
      </c>
      <c r="F31" s="6"/>
    </row>
    <row r="32" spans="1:6" ht="12.75">
      <c r="A32" s="24"/>
      <c r="B32" s="25"/>
      <c r="C32" s="26"/>
      <c r="D32" s="27"/>
      <c r="E32" s="28"/>
      <c r="F32" s="6"/>
    </row>
    <row r="33" spans="1:6" ht="12.75">
      <c r="A33" s="25" t="s">
        <v>170</v>
      </c>
      <c r="B33" s="24" t="s">
        <v>68</v>
      </c>
      <c r="C33" s="26"/>
      <c r="D33" s="27" t="s">
        <v>65</v>
      </c>
      <c r="E33" s="28" t="s">
        <v>66</v>
      </c>
      <c r="F33" s="6"/>
    </row>
    <row r="34" spans="1:6" ht="12.75">
      <c r="A34" s="23"/>
      <c r="B34" s="32" t="s">
        <v>69</v>
      </c>
      <c r="C34" s="20"/>
      <c r="D34" s="30"/>
      <c r="E34" s="31"/>
      <c r="F34" s="6"/>
    </row>
    <row r="35" spans="1:6" ht="12.75">
      <c r="A35" s="23" t="s">
        <v>87</v>
      </c>
      <c r="B35" s="23" t="s">
        <v>129</v>
      </c>
      <c r="C35" s="20"/>
      <c r="D35" s="30" t="s">
        <v>25</v>
      </c>
      <c r="E35" s="31">
        <f>VLOOKUP($B$6,'Rådata 200912'!$A$1:$BQ$26,MATCH($D35,'Rådata 200912'!$A$1:$BW$1,0),FALSE)</f>
        <v>25023412</v>
      </c>
      <c r="F35" s="6"/>
    </row>
    <row r="36" spans="1:6" ht="12.75">
      <c r="A36" s="23" t="s">
        <v>89</v>
      </c>
      <c r="B36" s="23" t="s">
        <v>130</v>
      </c>
      <c r="C36" s="20"/>
      <c r="D36" s="30" t="s">
        <v>26</v>
      </c>
      <c r="E36" s="31">
        <f>VLOOKUP($B$6,'Rådata 200912'!$A$1:$BQ$26,MATCH($D36,'Rådata 200912'!$A$1:$BW$1,0),FALSE)</f>
        <v>3936759</v>
      </c>
      <c r="F36" s="6"/>
    </row>
    <row r="37" spans="1:6" ht="12.75">
      <c r="A37" s="23" t="s">
        <v>91</v>
      </c>
      <c r="B37" s="23" t="s">
        <v>131</v>
      </c>
      <c r="C37" s="20"/>
      <c r="D37" s="30" t="s">
        <v>27</v>
      </c>
      <c r="E37" s="31">
        <f>VLOOKUP($B$6,'Rådata 200912'!$A$1:$BQ$26,MATCH($D37,'Rådata 200912'!$A$1:$BW$1,0),FALSE)</f>
        <v>0</v>
      </c>
      <c r="F37" s="6"/>
    </row>
    <row r="38" spans="1:6" ht="12.75">
      <c r="A38" s="23" t="s">
        <v>93</v>
      </c>
      <c r="B38" s="23" t="s">
        <v>132</v>
      </c>
      <c r="C38" s="20"/>
      <c r="D38" s="30" t="s">
        <v>28</v>
      </c>
      <c r="E38" s="31">
        <f>VLOOKUP($B$6,'Rådata 200912'!$A$1:$BQ$26,MATCH($D38,'Rådata 200912'!$A$1:$BW$1,0),FALSE)</f>
        <v>196248167</v>
      </c>
      <c r="F38" s="6"/>
    </row>
    <row r="39" spans="1:6" ht="12.75">
      <c r="A39" s="23" t="s">
        <v>95</v>
      </c>
      <c r="B39" s="23" t="s">
        <v>133</v>
      </c>
      <c r="C39" s="20"/>
      <c r="D39" s="30" t="s">
        <v>29</v>
      </c>
      <c r="E39" s="31">
        <f>VLOOKUP($B$6,'Rådata 200912'!$A$1:$BQ$26,MATCH($D39,'Rådata 200912'!$A$1:$BW$1,0),FALSE)</f>
        <v>4089996</v>
      </c>
      <c r="F39" s="6"/>
    </row>
    <row r="40" spans="1:6" ht="12.75">
      <c r="A40" s="23" t="s">
        <v>97</v>
      </c>
      <c r="B40" s="23" t="s">
        <v>134</v>
      </c>
      <c r="C40" s="20"/>
      <c r="D40" s="30" t="s">
        <v>30</v>
      </c>
      <c r="E40" s="31">
        <f>VLOOKUP($B$6,'Rådata 200912'!$A$1:$BQ$26,MATCH($D40,'Rådata 200912'!$A$1:$BW$1,0),FALSE)</f>
        <v>0</v>
      </c>
      <c r="F40" s="6"/>
    </row>
    <row r="41" spans="1:6" ht="12.75">
      <c r="A41" s="23" t="s">
        <v>99</v>
      </c>
      <c r="B41" s="23" t="s">
        <v>135</v>
      </c>
      <c r="C41" s="20"/>
      <c r="D41" s="30" t="s">
        <v>31</v>
      </c>
      <c r="E41" s="31">
        <f>VLOOKUP($B$6,'Rådata 200912'!$A$1:$BQ$26,MATCH($D41,'Rådata 200912'!$A$1:$BW$1,0),FALSE)</f>
        <v>0</v>
      </c>
      <c r="F41" s="6"/>
    </row>
    <row r="42" spans="1:6" ht="12.75">
      <c r="A42" s="23" t="s">
        <v>101</v>
      </c>
      <c r="B42" s="23" t="s">
        <v>136</v>
      </c>
      <c r="C42" s="20"/>
      <c r="D42" s="30" t="s">
        <v>32</v>
      </c>
      <c r="E42" s="31">
        <f>VLOOKUP($B$6,'Rådata 200912'!$A$1:$BQ$26,MATCH($D42,'Rådata 200912'!$A$1:$BW$1,0),FALSE)</f>
        <v>0</v>
      </c>
      <c r="F42" s="6"/>
    </row>
    <row r="43" spans="1:6" ht="12.75">
      <c r="A43" s="23" t="s">
        <v>103</v>
      </c>
      <c r="B43" s="23" t="s">
        <v>137</v>
      </c>
      <c r="C43" s="20"/>
      <c r="D43" s="30" t="s">
        <v>33</v>
      </c>
      <c r="E43" s="31">
        <f>VLOOKUP($B$6,'Rådata 200912'!$A$1:$BQ$26,MATCH($D43,'Rådata 200912'!$A$1:$BW$1,0),FALSE)</f>
        <v>5338259</v>
      </c>
      <c r="F43" s="6"/>
    </row>
    <row r="44" spans="1:6" ht="12.75">
      <c r="A44" s="23" t="s">
        <v>105</v>
      </c>
      <c r="B44" s="23" t="s">
        <v>128</v>
      </c>
      <c r="C44" s="20"/>
      <c r="D44" s="30" t="s">
        <v>34</v>
      </c>
      <c r="E44" s="31">
        <f>VLOOKUP($B$6,'Rådata 200912'!$A$1:$BQ$26,MATCH($D44,'Rådata 200912'!$A$1:$BW$1,0),FALSE)</f>
        <v>4319</v>
      </c>
      <c r="F44" s="6"/>
    </row>
    <row r="45" spans="1:6" ht="12.75">
      <c r="A45" s="23"/>
      <c r="B45" s="23" t="s">
        <v>70</v>
      </c>
      <c r="C45" s="20"/>
      <c r="D45" s="30" t="s">
        <v>35</v>
      </c>
      <c r="E45" s="31">
        <f>VLOOKUP($B$6,'Rådata 200912'!$A$1:$BQ$26,MATCH($D45,'Rådata 200912'!$A$1:$BW$1,0),FALSE)</f>
        <v>234640912</v>
      </c>
      <c r="F45" s="6"/>
    </row>
    <row r="46" spans="1:6" ht="12.75">
      <c r="A46" s="23"/>
      <c r="B46" s="32" t="s">
        <v>71</v>
      </c>
      <c r="C46" s="20"/>
      <c r="D46" s="30"/>
      <c r="E46" s="31"/>
      <c r="F46" s="6"/>
    </row>
    <row r="47" spans="1:6" ht="12.75">
      <c r="A47" s="23" t="s">
        <v>107</v>
      </c>
      <c r="B47" s="23" t="s">
        <v>138</v>
      </c>
      <c r="C47" s="20"/>
      <c r="D47" s="30" t="s">
        <v>36</v>
      </c>
      <c r="E47" s="31">
        <f>VLOOKUP($B$6,'Rådata 200912'!$A$1:$BQ$26,MATCH($D47,'Rådata 200912'!$A$1:$BW$1,0),FALSE)</f>
        <v>0</v>
      </c>
      <c r="F47" s="6"/>
    </row>
    <row r="48" spans="1:6" ht="12.75">
      <c r="A48" s="23" t="s">
        <v>109</v>
      </c>
      <c r="B48" s="23" t="s">
        <v>139</v>
      </c>
      <c r="C48" s="20"/>
      <c r="D48" s="30" t="s">
        <v>37</v>
      </c>
      <c r="E48" s="31">
        <f>VLOOKUP($B$6,'Rådata 200912'!$A$1:$BQ$26,MATCH($D48,'Rådata 200912'!$A$1:$BW$1,0),FALSE)</f>
        <v>0</v>
      </c>
      <c r="F48" s="6"/>
    </row>
    <row r="49" spans="1:6" ht="12.75">
      <c r="A49" s="23" t="s">
        <v>111</v>
      </c>
      <c r="B49" s="23" t="s">
        <v>140</v>
      </c>
      <c r="C49" s="20"/>
      <c r="D49" s="30" t="s">
        <v>38</v>
      </c>
      <c r="E49" s="31">
        <f>VLOOKUP($B$6,'Rådata 200912'!$A$1:$BQ$26,MATCH($D49,'Rådata 200912'!$A$1:$BW$1,0),FALSE)</f>
        <v>0</v>
      </c>
      <c r="F49" s="6"/>
    </row>
    <row r="50" spans="1:6" ht="12.75">
      <c r="A50" s="23" t="s">
        <v>117</v>
      </c>
      <c r="B50" s="23" t="s">
        <v>141</v>
      </c>
      <c r="C50" s="20"/>
      <c r="D50" s="30" t="s">
        <v>39</v>
      </c>
      <c r="E50" s="31">
        <f>VLOOKUP($B$6,'Rådata 200912'!$A$1:$BQ$26,MATCH($D50,'Rådata 200912'!$A$1:$BW$1,0),FALSE)</f>
        <v>60266</v>
      </c>
      <c r="F50" s="6"/>
    </row>
    <row r="51" spans="1:6" ht="12.75">
      <c r="A51" s="23" t="s">
        <v>119</v>
      </c>
      <c r="B51" s="23" t="s">
        <v>142</v>
      </c>
      <c r="C51" s="20"/>
      <c r="D51" s="30" t="s">
        <v>40</v>
      </c>
      <c r="E51" s="31">
        <f>VLOOKUP($B$6,'Rådata 200912'!$A$1:$BQ$26,MATCH($D51,'Rådata 200912'!$A$1:$BW$1,0),FALSE)</f>
        <v>126875</v>
      </c>
      <c r="F51" s="6"/>
    </row>
    <row r="52" spans="1:6" ht="12.75">
      <c r="A52" s="23"/>
      <c r="B52" s="23" t="s">
        <v>72</v>
      </c>
      <c r="C52" s="20"/>
      <c r="D52" s="30" t="s">
        <v>41</v>
      </c>
      <c r="E52" s="31">
        <f>VLOOKUP($B$6,'Rådata 200912'!$A$1:$BQ$26,MATCH($D52,'Rådata 200912'!$A$1:$BW$1,0),FALSE)</f>
        <v>187141</v>
      </c>
      <c r="F52" s="6"/>
    </row>
    <row r="53" spans="1:6" ht="12.75">
      <c r="A53" s="23"/>
      <c r="B53" s="32" t="s">
        <v>73</v>
      </c>
      <c r="C53" s="20"/>
      <c r="D53" s="30"/>
      <c r="E53" s="31"/>
      <c r="F53" s="6"/>
    </row>
    <row r="54" spans="1:6" ht="12.75">
      <c r="A54" s="23" t="s">
        <v>121</v>
      </c>
      <c r="B54" s="23" t="s">
        <v>73</v>
      </c>
      <c r="C54" s="20"/>
      <c r="D54" s="30" t="s">
        <v>42</v>
      </c>
      <c r="E54" s="31">
        <f>VLOOKUP($B$6,'Rådata 200912'!$A$1:$BQ$26,MATCH($D54,'Rådata 200912'!$A$1:$BW$1,0),FALSE)</f>
        <v>2218948</v>
      </c>
      <c r="F54" s="6"/>
    </row>
    <row r="55" spans="1:6" ht="12.75">
      <c r="A55" s="23"/>
      <c r="B55" s="32" t="s">
        <v>74</v>
      </c>
      <c r="C55" s="20"/>
      <c r="D55" s="30"/>
      <c r="E55" s="31"/>
      <c r="F55" s="6"/>
    </row>
    <row r="56" spans="1:6" ht="12.75">
      <c r="A56" s="23" t="s">
        <v>123</v>
      </c>
      <c r="B56" s="23" t="s">
        <v>143</v>
      </c>
      <c r="C56" s="20"/>
      <c r="D56" s="30" t="s">
        <v>43</v>
      </c>
      <c r="E56" s="31">
        <f>VLOOKUP($B$6,'Rådata 200912'!$A$1:$BQ$26,MATCH($D56,'Rådata 200912'!$A$1:$BW$1,0),FALSE)</f>
        <v>750000</v>
      </c>
      <c r="F56" s="6"/>
    </row>
    <row r="57" spans="1:6" ht="12.75">
      <c r="A57" s="23" t="s">
        <v>125</v>
      </c>
      <c r="B57" s="23" t="s">
        <v>144</v>
      </c>
      <c r="C57" s="20"/>
      <c r="D57" s="30" t="s">
        <v>44</v>
      </c>
      <c r="E57" s="31">
        <f>VLOOKUP($B$6,'Rådata 200912'!$A$1:$BQ$26,MATCH($D57,'Rådata 200912'!$A$1:$BW$1,0),FALSE)</f>
        <v>0</v>
      </c>
      <c r="F57" s="6"/>
    </row>
    <row r="58" spans="1:6" ht="12.75">
      <c r="A58" s="23" t="s">
        <v>127</v>
      </c>
      <c r="B58" s="23" t="s">
        <v>145</v>
      </c>
      <c r="C58" s="20"/>
      <c r="D58" s="30" t="s">
        <v>45</v>
      </c>
      <c r="E58" s="31">
        <f>VLOOKUP($B$6,'Rådata 200912'!$A$1:$BQ$26,MATCH($D58,'Rådata 200912'!$A$1:$BW$1,0),FALSE)</f>
        <v>5140</v>
      </c>
      <c r="F58" s="6"/>
    </row>
    <row r="59" spans="1:6" ht="12.75">
      <c r="A59" s="23" t="s">
        <v>146</v>
      </c>
      <c r="B59" s="23" t="s">
        <v>147</v>
      </c>
      <c r="C59" s="20"/>
      <c r="D59" s="30" t="s">
        <v>46</v>
      </c>
      <c r="E59" s="31">
        <f>VLOOKUP($B$6,'Rådata 200912'!$A$1:$BQ$26,MATCH($D59,'Rådata 200912'!$A$1:$BW$1,0),FALSE)</f>
        <v>5140</v>
      </c>
      <c r="F59" s="6"/>
    </row>
    <row r="60" spans="1:6" ht="12.75">
      <c r="A60" s="23" t="s">
        <v>148</v>
      </c>
      <c r="B60" s="23" t="s">
        <v>149</v>
      </c>
      <c r="C60" s="20"/>
      <c r="D60" s="30" t="s">
        <v>47</v>
      </c>
      <c r="E60" s="31">
        <f>VLOOKUP($B$6,'Rådata 200912'!$A$1:$BQ$26,MATCH($D60,'Rådata 200912'!$A$1:$BW$1,0),FALSE)</f>
        <v>0</v>
      </c>
      <c r="F60" s="6"/>
    </row>
    <row r="61" spans="1:6" ht="25.5">
      <c r="A61" s="33" t="s">
        <v>150</v>
      </c>
      <c r="B61" s="34" t="s">
        <v>151</v>
      </c>
      <c r="C61" s="20"/>
      <c r="D61" s="30" t="s">
        <v>48</v>
      </c>
      <c r="E61" s="31">
        <f>VLOOKUP($B$6,'Rådata 200912'!$A$1:$BQ$26,MATCH($D61,'Rådata 200912'!$A$1:$BW$1,0),FALSE)</f>
        <v>0</v>
      </c>
      <c r="F61" s="6"/>
    </row>
    <row r="62" spans="1:6" ht="25.5">
      <c r="A62" s="33" t="s">
        <v>152</v>
      </c>
      <c r="B62" s="34" t="s">
        <v>153</v>
      </c>
      <c r="C62" s="20"/>
      <c r="D62" s="30" t="s">
        <v>49</v>
      </c>
      <c r="E62" s="31">
        <f>VLOOKUP($B$6,'Rådata 200912'!$A$1:$BQ$26,MATCH($D62,'Rådata 200912'!$A$1:$BW$1,0),FALSE)</f>
        <v>0</v>
      </c>
      <c r="F62" s="6"/>
    </row>
    <row r="63" spans="1:6" ht="12.75">
      <c r="A63" s="23" t="s">
        <v>154</v>
      </c>
      <c r="B63" s="23" t="s">
        <v>155</v>
      </c>
      <c r="C63" s="20"/>
      <c r="D63" s="30" t="s">
        <v>50</v>
      </c>
      <c r="E63" s="31">
        <f>VLOOKUP($B$6,'Rådata 200912'!$A$1:$BQ$26,MATCH($D63,'Rådata 200912'!$A$1:$BW$1,0),FALSE)</f>
        <v>0</v>
      </c>
      <c r="F63" s="6"/>
    </row>
    <row r="64" spans="1:6" ht="12.75">
      <c r="A64" s="23" t="s">
        <v>156</v>
      </c>
      <c r="B64" s="23" t="s">
        <v>157</v>
      </c>
      <c r="C64" s="20"/>
      <c r="D64" s="30" t="s">
        <v>51</v>
      </c>
      <c r="E64" s="31">
        <f>VLOOKUP($B$6,'Rådata 200912'!$A$1:$BQ$26,MATCH($D64,'Rådata 200912'!$A$1:$BW$1,0),FALSE)</f>
        <v>9645202</v>
      </c>
      <c r="F64" s="6"/>
    </row>
    <row r="65" spans="1:6" ht="12.75">
      <c r="A65" s="23" t="s">
        <v>158</v>
      </c>
      <c r="B65" s="23" t="s">
        <v>159</v>
      </c>
      <c r="C65" s="20"/>
      <c r="D65" s="30" t="s">
        <v>52</v>
      </c>
      <c r="E65" s="31">
        <f>VLOOKUP($B$6,'Rådata 200912'!$A$1:$BQ$26,MATCH($D65,'Rådata 200912'!$A$1:$BW$1,0),FALSE)</f>
        <v>0</v>
      </c>
      <c r="F65" s="6"/>
    </row>
    <row r="66" spans="1:6" ht="12.75">
      <c r="A66" s="23" t="s">
        <v>160</v>
      </c>
      <c r="B66" s="23" t="s">
        <v>161</v>
      </c>
      <c r="C66" s="20"/>
      <c r="D66" s="30" t="s">
        <v>53</v>
      </c>
      <c r="E66" s="31">
        <f>VLOOKUP($B$6,'Rådata 200912'!$A$1:$BQ$26,MATCH($D66,'Rådata 200912'!$A$1:$BW$1,0),FALSE)</f>
        <v>0</v>
      </c>
      <c r="F66" s="6"/>
    </row>
    <row r="67" spans="1:6" ht="12.75">
      <c r="A67" s="23" t="s">
        <v>162</v>
      </c>
      <c r="B67" s="23" t="s">
        <v>163</v>
      </c>
      <c r="C67" s="20"/>
      <c r="D67" s="30" t="s">
        <v>54</v>
      </c>
      <c r="E67" s="31">
        <f>VLOOKUP($B$6,'Rådata 200912'!$A$1:$BQ$26,MATCH($D67,'Rådata 200912'!$A$1:$BW$1,0),FALSE)</f>
        <v>0</v>
      </c>
      <c r="F67" s="6"/>
    </row>
    <row r="68" spans="1:6" ht="12.75">
      <c r="A68" s="23" t="s">
        <v>164</v>
      </c>
      <c r="B68" s="23" t="s">
        <v>165</v>
      </c>
      <c r="C68" s="20"/>
      <c r="D68" s="30" t="s">
        <v>55</v>
      </c>
      <c r="E68" s="31">
        <f>VLOOKUP($B$6,'Rådata 200912'!$A$1:$BQ$26,MATCH($D68,'Rådata 200912'!$A$1:$BW$1,0),FALSE)</f>
        <v>9645202</v>
      </c>
      <c r="F68" s="6"/>
    </row>
    <row r="69" spans="1:6" ht="12.75">
      <c r="A69" s="23" t="s">
        <v>166</v>
      </c>
      <c r="B69" s="23" t="s">
        <v>167</v>
      </c>
      <c r="C69" s="20"/>
      <c r="D69" s="30" t="s">
        <v>56</v>
      </c>
      <c r="E69" s="31">
        <f>VLOOKUP($B$6,'Rådata 200912'!$A$1:$BQ$26,MATCH($D69,'Rådata 200912'!$A$1:$BW$1,0),FALSE)</f>
        <v>-618210</v>
      </c>
      <c r="F69" s="6"/>
    </row>
    <row r="70" spans="1:6" ht="12.75">
      <c r="A70" s="23" t="s">
        <v>168</v>
      </c>
      <c r="B70" s="23" t="s">
        <v>169</v>
      </c>
      <c r="C70" s="20"/>
      <c r="D70" s="30" t="s">
        <v>57</v>
      </c>
      <c r="E70" s="31">
        <f>VLOOKUP($B$6,'Rådata 200912'!$A$1:$BQ$26,MATCH($D70,'Rådata 200912'!$A$1:$BW$1,0),FALSE)</f>
        <v>0</v>
      </c>
      <c r="F70" s="6"/>
    </row>
    <row r="71" spans="1:6" ht="12.75">
      <c r="A71" s="23"/>
      <c r="B71" s="23" t="s">
        <v>75</v>
      </c>
      <c r="C71" s="20"/>
      <c r="D71" s="30" t="s">
        <v>58</v>
      </c>
      <c r="E71" s="31">
        <f>VLOOKUP($B$6,'Rådata 200912'!$A$1:$BQ$26,MATCH($D71,'Rådata 200912'!$A$1:$BW$1,0),FALSE)</f>
        <v>9782132</v>
      </c>
      <c r="F71" s="6"/>
    </row>
    <row r="72" spans="1:6" ht="12.75">
      <c r="A72" s="23"/>
      <c r="B72" s="23" t="s">
        <v>76</v>
      </c>
      <c r="C72" s="20"/>
      <c r="D72" s="30" t="s">
        <v>59</v>
      </c>
      <c r="E72" s="31">
        <f>VLOOKUP($B$6,'Rådata 200912'!$A$1:$BQ$26,MATCH($D72,'Rådata 200912'!$A$1:$BW$1,0),FALSE)</f>
        <v>246829133</v>
      </c>
      <c r="F72" s="6"/>
    </row>
    <row r="73" spans="2:6" s="35" customFormat="1" ht="12.75">
      <c r="B73" s="6"/>
      <c r="D73" s="6"/>
      <c r="E73" s="6"/>
      <c r="F73" s="6"/>
    </row>
    <row r="74" s="35" customFormat="1" ht="12.75" hidden="1"/>
    <row r="75" ht="12.75" hidden="1">
      <c r="C75" s="35"/>
    </row>
    <row r="76" ht="12.75" hidden="1">
      <c r="C76" s="35"/>
    </row>
    <row r="77" ht="12.75" hidden="1">
      <c r="C77" s="35"/>
    </row>
    <row r="78" ht="12.75" hidden="1">
      <c r="C78" s="35"/>
    </row>
    <row r="79" ht="12.75" hidden="1">
      <c r="C79" s="35"/>
    </row>
    <row r="80" ht="12.75" hidden="1"/>
    <row r="81" ht="12.75" hidden="1"/>
  </sheetData>
  <sheetProtection/>
  <dataValidations count="2">
    <dataValidation errorStyle="information" type="textLength" allowBlank="1" showInputMessage="1" showErrorMessage="1" sqref="B8:C8">
      <formula1>0</formula1>
      <formula2>0</formula2>
    </dataValidation>
    <dataValidation type="list" allowBlank="1" showInputMessage="1" showErrorMessage="1" sqref="B6">
      <formula1>Real5_2</formula1>
    </dataValidation>
  </dataValidations>
  <printOptions/>
  <pageMargins left="0.7480314960629921" right="0.7480314960629921" top="1.3779527559055118" bottom="0.984251968503937" header="0.5905511811023623" footer="0"/>
  <pageSetup horizontalDpi="1200" verticalDpi="1200" orientation="portrait" paperSize="9" r:id="rId2"/>
  <headerFooter alignWithMargins="0">
    <oddHeader>&amp;C&amp;G</oddHeader>
  </headerFooter>
  <rowBreaks count="1" manualBreakCount="1">
    <brk id="31" max="255" man="1"/>
  </rowBreaks>
  <ignoredErrors>
    <ignoredError sqref="E5:E6 E10:E17 E18:E31 E35:E45 E47:E52 E54 E56:E62 E63:E72" emptyCellReference="1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28"/>
  <sheetViews>
    <sheetView zoomScalePageLayoutView="0" workbookViewId="0" topLeftCell="A1">
      <selection activeCell="A1" sqref="A1:BI6"/>
    </sheetView>
  </sheetViews>
  <sheetFormatPr defaultColWidth="9.140625" defaultRowHeight="12.75"/>
  <cols>
    <col min="1" max="1" width="23.28125" style="0" bestFit="1" customWidth="1"/>
    <col min="2" max="2" width="7.57421875" style="0" customWidth="1"/>
    <col min="3" max="3" width="10.140625" style="0" customWidth="1"/>
    <col min="4" max="4" width="8.7109375" style="0" customWidth="1"/>
    <col min="5" max="6" width="7.57421875" style="0" customWidth="1"/>
    <col min="7" max="7" width="9.00390625" style="0" customWidth="1"/>
    <col min="8" max="8" width="10.00390625" style="0" customWidth="1"/>
    <col min="9" max="10" width="9.00390625" style="0" customWidth="1"/>
    <col min="11" max="11" width="7.57421875" style="0" customWidth="1"/>
    <col min="12" max="12" width="8.00390625" style="0" customWidth="1"/>
    <col min="13" max="13" width="7.57421875" style="0" customWidth="1"/>
    <col min="14" max="14" width="8.00390625" style="0" customWidth="1"/>
    <col min="15" max="15" width="7.57421875" style="0" customWidth="1"/>
    <col min="16" max="17" width="8.00390625" style="0" customWidth="1"/>
    <col min="18" max="18" width="7.57421875" style="0" customWidth="1"/>
    <col min="19" max="19" width="8.00390625" style="0" customWidth="1"/>
    <col min="20" max="23" width="7.57421875" style="0" customWidth="1"/>
    <col min="24" max="24" width="9.00390625" style="0" customWidth="1"/>
    <col min="25" max="25" width="7.57421875" style="0" customWidth="1"/>
    <col min="26" max="26" width="11.00390625" style="0" customWidth="1"/>
    <col min="27" max="27" width="10.00390625" style="0" customWidth="1"/>
    <col min="28" max="28" width="9.00390625" style="0" customWidth="1"/>
    <col min="29" max="29" width="7.57421875" style="0" customWidth="1"/>
    <col min="30" max="30" width="10.00390625" style="0" customWidth="1"/>
    <col min="31" max="31" width="8.00390625" style="0" customWidth="1"/>
    <col min="32" max="32" width="9.00390625" style="0" customWidth="1"/>
    <col min="33" max="34" width="7.57421875" style="0" customWidth="1"/>
    <col min="35" max="35" width="9.00390625" style="0" customWidth="1"/>
    <col min="36" max="36" width="7.57421875" style="0" customWidth="1"/>
    <col min="37" max="37" width="11.00390625" style="0" customWidth="1"/>
    <col min="38" max="42" width="7.57421875" style="0" customWidth="1"/>
    <col min="43" max="44" width="8.00390625" style="0" customWidth="1"/>
    <col min="45" max="52" width="7.57421875" style="0" customWidth="1"/>
    <col min="53" max="53" width="9.00390625" style="0" customWidth="1"/>
    <col min="54" max="55" width="7.57421875" style="0" customWidth="1"/>
    <col min="56" max="57" width="9.00390625" style="0" customWidth="1"/>
    <col min="58" max="58" width="7.57421875" style="0" customWidth="1"/>
    <col min="59" max="59" width="8.00390625" style="0" customWidth="1"/>
    <col min="60" max="60" width="9.00390625" style="0" customWidth="1"/>
    <col min="61" max="61" width="11.00390625" style="0" customWidth="1"/>
  </cols>
  <sheetData>
    <row r="1" spans="1:61" ht="12.75">
      <c r="A1" t="s">
        <v>82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</row>
    <row r="2" spans="1:61" ht="12.75">
      <c r="A2" t="s">
        <v>77</v>
      </c>
      <c r="B2">
        <v>93005</v>
      </c>
      <c r="C2">
        <v>200912</v>
      </c>
      <c r="D2" s="4" t="s">
        <v>61</v>
      </c>
      <c r="E2">
        <v>11500</v>
      </c>
      <c r="F2">
        <v>0</v>
      </c>
      <c r="G2">
        <v>9427924</v>
      </c>
      <c r="H2">
        <v>216250328</v>
      </c>
      <c r="I2">
        <v>4775221</v>
      </c>
      <c r="J2">
        <v>13068545</v>
      </c>
      <c r="K2">
        <v>0</v>
      </c>
      <c r="L2">
        <v>238641</v>
      </c>
      <c r="M2">
        <v>59180</v>
      </c>
      <c r="N2">
        <v>0</v>
      </c>
      <c r="O2">
        <v>0</v>
      </c>
      <c r="P2">
        <v>6234</v>
      </c>
      <c r="Q2">
        <v>587382</v>
      </c>
      <c r="R2">
        <v>129482</v>
      </c>
      <c r="S2">
        <v>457900</v>
      </c>
      <c r="T2">
        <v>21134</v>
      </c>
      <c r="U2">
        <v>38714</v>
      </c>
      <c r="V2">
        <v>308385</v>
      </c>
      <c r="W2">
        <v>1293698</v>
      </c>
      <c r="X2">
        <v>709480</v>
      </c>
      <c r="Y2">
        <v>32767</v>
      </c>
      <c r="Z2">
        <v>246829133</v>
      </c>
      <c r="AA2">
        <v>25023412</v>
      </c>
      <c r="AB2">
        <v>3936759</v>
      </c>
      <c r="AC2">
        <v>0</v>
      </c>
      <c r="AD2">
        <v>196248167</v>
      </c>
      <c r="AE2">
        <v>4089996</v>
      </c>
      <c r="AF2">
        <v>0</v>
      </c>
      <c r="AG2">
        <v>0</v>
      </c>
      <c r="AH2">
        <v>0</v>
      </c>
      <c r="AI2">
        <v>5338259</v>
      </c>
      <c r="AJ2">
        <v>4319</v>
      </c>
      <c r="AK2">
        <v>234640912</v>
      </c>
      <c r="AL2">
        <v>0</v>
      </c>
      <c r="AM2">
        <v>0</v>
      </c>
      <c r="AN2">
        <v>0</v>
      </c>
      <c r="AO2">
        <v>60266</v>
      </c>
      <c r="AP2">
        <v>126875</v>
      </c>
      <c r="AQ2">
        <v>187141</v>
      </c>
      <c r="AR2">
        <v>2218948</v>
      </c>
      <c r="AS2">
        <v>750000</v>
      </c>
      <c r="AT2">
        <v>0</v>
      </c>
      <c r="AU2">
        <v>5140</v>
      </c>
      <c r="AV2">
        <v>5140</v>
      </c>
      <c r="AW2">
        <v>0</v>
      </c>
      <c r="AX2">
        <v>0</v>
      </c>
      <c r="AY2">
        <v>0</v>
      </c>
      <c r="AZ2">
        <v>0</v>
      </c>
      <c r="BA2">
        <v>9645202</v>
      </c>
      <c r="BB2">
        <v>0</v>
      </c>
      <c r="BC2">
        <v>0</v>
      </c>
      <c r="BD2">
        <v>0</v>
      </c>
      <c r="BE2">
        <v>9645202</v>
      </c>
      <c r="BF2">
        <v>-618210</v>
      </c>
      <c r="BG2">
        <v>0</v>
      </c>
      <c r="BH2">
        <v>9782132</v>
      </c>
      <c r="BI2">
        <v>246829133</v>
      </c>
    </row>
    <row r="3" spans="1:61" ht="12.75">
      <c r="A3" t="s">
        <v>80</v>
      </c>
      <c r="B3">
        <v>20003</v>
      </c>
      <c r="C3">
        <v>200912</v>
      </c>
      <c r="D3" s="4" t="s">
        <v>60</v>
      </c>
      <c r="E3">
        <v>11500</v>
      </c>
      <c r="F3">
        <v>0</v>
      </c>
      <c r="G3">
        <v>9427924</v>
      </c>
      <c r="H3">
        <v>216250328</v>
      </c>
      <c r="I3">
        <v>4775221</v>
      </c>
      <c r="J3">
        <v>13068545</v>
      </c>
      <c r="K3">
        <v>0</v>
      </c>
      <c r="L3">
        <v>238641</v>
      </c>
      <c r="M3">
        <v>59180</v>
      </c>
      <c r="N3">
        <v>0</v>
      </c>
      <c r="O3">
        <v>0</v>
      </c>
      <c r="P3">
        <v>6234</v>
      </c>
      <c r="Q3">
        <v>587382</v>
      </c>
      <c r="R3">
        <v>129482</v>
      </c>
      <c r="S3">
        <v>457900</v>
      </c>
      <c r="T3">
        <v>21134</v>
      </c>
      <c r="U3">
        <v>38614</v>
      </c>
      <c r="V3">
        <v>308385</v>
      </c>
      <c r="W3">
        <v>1293698</v>
      </c>
      <c r="X3">
        <v>709480</v>
      </c>
      <c r="Y3">
        <v>32767</v>
      </c>
      <c r="Z3">
        <v>246829033</v>
      </c>
      <c r="AA3">
        <v>25075456</v>
      </c>
      <c r="AB3">
        <v>3936759</v>
      </c>
      <c r="AC3">
        <v>0</v>
      </c>
      <c r="AD3">
        <v>196248167</v>
      </c>
      <c r="AE3">
        <v>4089996</v>
      </c>
      <c r="AF3">
        <v>0</v>
      </c>
      <c r="AG3">
        <v>0</v>
      </c>
      <c r="AH3">
        <v>0</v>
      </c>
      <c r="AI3">
        <v>5338075</v>
      </c>
      <c r="AJ3">
        <v>4319</v>
      </c>
      <c r="AK3">
        <v>234692772</v>
      </c>
      <c r="AL3">
        <v>0</v>
      </c>
      <c r="AM3">
        <v>0</v>
      </c>
      <c r="AN3">
        <v>0</v>
      </c>
      <c r="AO3">
        <v>60266</v>
      </c>
      <c r="AP3">
        <v>126875</v>
      </c>
      <c r="AQ3">
        <v>187141</v>
      </c>
      <c r="AR3">
        <v>2218948</v>
      </c>
      <c r="AS3">
        <v>306480</v>
      </c>
      <c r="AT3">
        <v>101841</v>
      </c>
      <c r="AU3">
        <v>5140</v>
      </c>
      <c r="AV3">
        <v>5140</v>
      </c>
      <c r="AW3">
        <v>0</v>
      </c>
      <c r="AX3">
        <v>0</v>
      </c>
      <c r="AY3">
        <v>0</v>
      </c>
      <c r="AZ3">
        <v>0</v>
      </c>
      <c r="BA3">
        <v>9935018</v>
      </c>
      <c r="BB3">
        <v>0</v>
      </c>
      <c r="BC3">
        <v>0</v>
      </c>
      <c r="BD3">
        <v>7509652</v>
      </c>
      <c r="BE3">
        <v>2425366</v>
      </c>
      <c r="BF3">
        <v>-618307</v>
      </c>
      <c r="BG3">
        <v>0</v>
      </c>
      <c r="BH3">
        <v>9730172</v>
      </c>
      <c r="BI3">
        <v>246829033</v>
      </c>
    </row>
    <row r="4" spans="1:61" ht="12.75">
      <c r="A4" t="s">
        <v>78</v>
      </c>
      <c r="B4">
        <v>20001</v>
      </c>
      <c r="C4">
        <v>200912</v>
      </c>
      <c r="D4" s="4" t="s">
        <v>60</v>
      </c>
      <c r="E4">
        <v>1828287</v>
      </c>
      <c r="F4">
        <v>0</v>
      </c>
      <c r="G4">
        <v>61180373</v>
      </c>
      <c r="H4">
        <v>992992000</v>
      </c>
      <c r="I4">
        <v>62011479</v>
      </c>
      <c r="J4">
        <v>80149766</v>
      </c>
      <c r="K4">
        <v>0</v>
      </c>
      <c r="L4">
        <v>4743910</v>
      </c>
      <c r="M4">
        <v>62767</v>
      </c>
      <c r="N4">
        <v>1503222</v>
      </c>
      <c r="O4">
        <v>0</v>
      </c>
      <c r="P4">
        <v>4943903</v>
      </c>
      <c r="Q4">
        <v>1836015</v>
      </c>
      <c r="R4">
        <v>69266</v>
      </c>
      <c r="S4">
        <v>1766748</v>
      </c>
      <c r="T4">
        <v>403919</v>
      </c>
      <c r="U4">
        <v>1327558</v>
      </c>
      <c r="V4">
        <v>1068919</v>
      </c>
      <c r="W4">
        <v>191175</v>
      </c>
      <c r="X4">
        <v>32512262</v>
      </c>
      <c r="Y4">
        <v>222357</v>
      </c>
      <c r="Z4">
        <v>1246977911</v>
      </c>
      <c r="AA4">
        <v>119312703</v>
      </c>
      <c r="AB4">
        <v>64856639</v>
      </c>
      <c r="AC4">
        <v>0</v>
      </c>
      <c r="AD4">
        <v>890754117</v>
      </c>
      <c r="AE4">
        <v>44253183</v>
      </c>
      <c r="AF4">
        <v>8901507</v>
      </c>
      <c r="AG4">
        <v>940365</v>
      </c>
      <c r="AH4">
        <v>0</v>
      </c>
      <c r="AI4">
        <v>49290270</v>
      </c>
      <c r="AJ4">
        <v>14215</v>
      </c>
      <c r="AK4">
        <v>1178323000</v>
      </c>
      <c r="AL4">
        <v>294060</v>
      </c>
      <c r="AM4">
        <v>848725</v>
      </c>
      <c r="AN4">
        <v>107446</v>
      </c>
      <c r="AO4">
        <v>609896</v>
      </c>
      <c r="AP4">
        <v>181721</v>
      </c>
      <c r="AQ4">
        <v>2041847</v>
      </c>
      <c r="AR4">
        <v>15372431</v>
      </c>
      <c r="AS4">
        <v>1182216</v>
      </c>
      <c r="AT4">
        <v>0</v>
      </c>
      <c r="AU4">
        <v>131691</v>
      </c>
      <c r="AV4">
        <v>131691</v>
      </c>
      <c r="AW4">
        <v>0</v>
      </c>
      <c r="AX4">
        <v>0</v>
      </c>
      <c r="AY4">
        <v>0</v>
      </c>
      <c r="AZ4">
        <v>0</v>
      </c>
      <c r="BA4">
        <v>26759760</v>
      </c>
      <c r="BB4">
        <v>0</v>
      </c>
      <c r="BC4">
        <v>0</v>
      </c>
      <c r="BD4">
        <v>26759760</v>
      </c>
      <c r="BE4">
        <v>0</v>
      </c>
      <c r="BF4">
        <v>23166963</v>
      </c>
      <c r="BG4">
        <v>0</v>
      </c>
      <c r="BH4">
        <v>51240634</v>
      </c>
      <c r="BI4">
        <v>1246977911</v>
      </c>
    </row>
    <row r="5" spans="1:61" ht="12.75">
      <c r="A5" t="s">
        <v>81</v>
      </c>
      <c r="B5">
        <v>93003</v>
      </c>
      <c r="C5">
        <v>200912</v>
      </c>
      <c r="D5" s="4" t="s">
        <v>61</v>
      </c>
      <c r="E5">
        <v>1828287</v>
      </c>
      <c r="F5">
        <v>0</v>
      </c>
      <c r="G5">
        <v>61180373</v>
      </c>
      <c r="H5">
        <v>992992000</v>
      </c>
      <c r="I5">
        <v>62011479</v>
      </c>
      <c r="J5">
        <v>80149766</v>
      </c>
      <c r="K5">
        <v>0</v>
      </c>
      <c r="L5">
        <v>4743910</v>
      </c>
      <c r="M5">
        <v>62767</v>
      </c>
      <c r="N5">
        <v>1503222</v>
      </c>
      <c r="O5">
        <v>0</v>
      </c>
      <c r="P5">
        <v>4943903</v>
      </c>
      <c r="Q5">
        <v>1836015</v>
      </c>
      <c r="R5">
        <v>69266</v>
      </c>
      <c r="S5">
        <v>1766748</v>
      </c>
      <c r="T5">
        <v>403919</v>
      </c>
      <c r="U5">
        <v>386139</v>
      </c>
      <c r="V5">
        <v>1068919</v>
      </c>
      <c r="W5">
        <v>191175</v>
      </c>
      <c r="X5">
        <v>32512261</v>
      </c>
      <c r="Y5">
        <v>223852</v>
      </c>
      <c r="Z5">
        <v>1246037987</v>
      </c>
      <c r="AA5">
        <v>119312703</v>
      </c>
      <c r="AB5">
        <v>64521840</v>
      </c>
      <c r="AC5">
        <v>0</v>
      </c>
      <c r="AD5">
        <v>890754117</v>
      </c>
      <c r="AE5">
        <v>44253183</v>
      </c>
      <c r="AF5">
        <v>8901507</v>
      </c>
      <c r="AG5">
        <v>0</v>
      </c>
      <c r="AH5">
        <v>0</v>
      </c>
      <c r="AI5">
        <v>49291139</v>
      </c>
      <c r="AJ5">
        <v>14215</v>
      </c>
      <c r="AK5">
        <v>1177048705</v>
      </c>
      <c r="AL5">
        <v>294060</v>
      </c>
      <c r="AM5">
        <v>848725</v>
      </c>
      <c r="AN5">
        <v>107446</v>
      </c>
      <c r="AO5">
        <v>609896</v>
      </c>
      <c r="AP5">
        <v>181721</v>
      </c>
      <c r="AQ5">
        <v>2041847</v>
      </c>
      <c r="AR5">
        <v>15372431</v>
      </c>
      <c r="AS5">
        <v>0</v>
      </c>
      <c r="AT5">
        <v>0</v>
      </c>
      <c r="AU5">
        <v>116122</v>
      </c>
      <c r="AV5">
        <v>116122</v>
      </c>
      <c r="AW5">
        <v>0</v>
      </c>
      <c r="AX5">
        <v>0</v>
      </c>
      <c r="AY5">
        <v>0</v>
      </c>
      <c r="AZ5">
        <v>0</v>
      </c>
      <c r="BA5">
        <v>45388873</v>
      </c>
      <c r="BB5">
        <v>0</v>
      </c>
      <c r="BC5">
        <v>0</v>
      </c>
      <c r="BD5">
        <v>23596098</v>
      </c>
      <c r="BE5">
        <v>21792775</v>
      </c>
      <c r="BF5">
        <v>0</v>
      </c>
      <c r="BG5">
        <v>6070008</v>
      </c>
      <c r="BH5">
        <v>51575003</v>
      </c>
      <c r="BI5">
        <v>1246037987</v>
      </c>
    </row>
    <row r="6" spans="1:61" ht="12.75">
      <c r="A6" t="s">
        <v>79</v>
      </c>
      <c r="B6">
        <v>20002</v>
      </c>
      <c r="C6">
        <v>200912</v>
      </c>
      <c r="D6" s="4" t="s">
        <v>60</v>
      </c>
      <c r="E6">
        <v>9395</v>
      </c>
      <c r="F6">
        <v>0</v>
      </c>
      <c r="G6">
        <v>48956463</v>
      </c>
      <c r="H6">
        <v>691300743</v>
      </c>
      <c r="I6">
        <v>794223</v>
      </c>
      <c r="J6">
        <v>3261172</v>
      </c>
      <c r="K6">
        <v>0</v>
      </c>
      <c r="L6">
        <v>62353</v>
      </c>
      <c r="M6">
        <v>8738</v>
      </c>
      <c r="N6">
        <v>74</v>
      </c>
      <c r="O6">
        <v>0</v>
      </c>
      <c r="P6">
        <v>0</v>
      </c>
      <c r="Q6">
        <v>154609</v>
      </c>
      <c r="R6">
        <v>0</v>
      </c>
      <c r="S6">
        <v>154609</v>
      </c>
      <c r="T6">
        <v>11293</v>
      </c>
      <c r="U6">
        <v>0</v>
      </c>
      <c r="V6">
        <v>18929</v>
      </c>
      <c r="W6">
        <v>0</v>
      </c>
      <c r="X6">
        <v>1331149</v>
      </c>
      <c r="Y6">
        <v>264384</v>
      </c>
      <c r="Z6">
        <v>746173525</v>
      </c>
      <c r="AA6">
        <v>26855656</v>
      </c>
      <c r="AB6">
        <v>0</v>
      </c>
      <c r="AC6">
        <v>0</v>
      </c>
      <c r="AD6">
        <v>660684598</v>
      </c>
      <c r="AE6">
        <v>0</v>
      </c>
      <c r="AF6">
        <v>0</v>
      </c>
      <c r="AG6">
        <v>123546</v>
      </c>
      <c r="AH6">
        <v>0</v>
      </c>
      <c r="AI6">
        <v>15232406</v>
      </c>
      <c r="AJ6">
        <v>150</v>
      </c>
      <c r="AK6">
        <v>702896356</v>
      </c>
      <c r="AL6">
        <v>0</v>
      </c>
      <c r="AM6">
        <v>0</v>
      </c>
      <c r="AN6">
        <v>220000</v>
      </c>
      <c r="AO6">
        <v>0</v>
      </c>
      <c r="AP6">
        <v>0</v>
      </c>
      <c r="AQ6">
        <v>220000</v>
      </c>
      <c r="AR6">
        <v>2036646</v>
      </c>
      <c r="AS6">
        <v>630000</v>
      </c>
      <c r="AT6">
        <v>0</v>
      </c>
      <c r="AU6">
        <v>47042</v>
      </c>
      <c r="AV6">
        <v>47042</v>
      </c>
      <c r="AW6">
        <v>0</v>
      </c>
      <c r="AX6">
        <v>0</v>
      </c>
      <c r="AY6">
        <v>0</v>
      </c>
      <c r="AZ6">
        <v>0</v>
      </c>
      <c r="BA6">
        <v>40343481</v>
      </c>
      <c r="BB6">
        <v>0</v>
      </c>
      <c r="BC6">
        <v>0</v>
      </c>
      <c r="BD6">
        <v>15627135</v>
      </c>
      <c r="BE6">
        <v>24716346</v>
      </c>
      <c r="BF6">
        <v>0</v>
      </c>
      <c r="BG6">
        <v>0</v>
      </c>
      <c r="BH6">
        <v>41020523</v>
      </c>
      <c r="BI6">
        <v>746173525</v>
      </c>
    </row>
    <row r="9" spans="1:6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9" spans="1:2" ht="12.75">
      <c r="A19" s="3"/>
      <c r="B19" s="2"/>
    </row>
    <row r="20" spans="1:2" ht="12.75">
      <c r="A20" s="3"/>
      <c r="B20" s="2"/>
    </row>
    <row r="21" spans="1:2" ht="12.75">
      <c r="A21" s="3"/>
      <c r="B21" s="2"/>
    </row>
    <row r="22" spans="1:2" ht="12.75">
      <c r="A22" s="3"/>
      <c r="B22" s="2"/>
    </row>
    <row r="23" spans="1:2" ht="12.75">
      <c r="A23" s="3"/>
      <c r="B23" s="2"/>
    </row>
    <row r="24" spans="1:2" ht="12.75">
      <c r="A24" s="3"/>
      <c r="B24" s="2"/>
    </row>
    <row r="25" spans="1:2" ht="12.75">
      <c r="A25" s="3"/>
      <c r="B25" s="2"/>
    </row>
    <row r="26" spans="1:2" ht="12.75">
      <c r="A26" s="3"/>
      <c r="B26" s="2"/>
    </row>
    <row r="27" spans="1:2" ht="12.75">
      <c r="A27" s="3"/>
      <c r="B27" s="2"/>
    </row>
    <row r="28" spans="1:2" ht="12.75">
      <c r="A28" s="3"/>
      <c r="B28" s="2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5.2: Balanceoplysninger for realkreditinstitutter - koncern</dc:title>
  <dc:subject/>
  <dc:creator>Finanstilsynet</dc:creator>
  <cp:keywords/>
  <dc:description/>
  <cp:lastModifiedBy>Christian Overgård</cp:lastModifiedBy>
  <cp:lastPrinted>2010-06-29T13:09:36Z</cp:lastPrinted>
  <dcterms:modified xsi:type="dcterms:W3CDTF">2010-06-29T13:09:51Z</dcterms:modified>
  <cp:category/>
  <cp:version/>
  <cp:contentType/>
  <cp:contentStatus/>
</cp:coreProperties>
</file>