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15" yWindow="-15" windowWidth="10035" windowHeight="12075" tabRatio="181"/>
  </bookViews>
  <sheets>
    <sheet name="Roadmap" sheetId="1" r:id="rId1"/>
  </sheets>
  <definedNames>
    <definedName name="_xlnm.Print_Area" localSheetId="0">Roadmap!$A$1:$T$54</definedName>
    <definedName name="Z_9F7016E4_4D55_40D7_8926_E783D1D9C6C9_.wvu.PrintArea" localSheetId="0" hidden="1">Roadmap!$A$1:$T$54</definedName>
  </definedNames>
  <calcPr calcId="145621"/>
  <customWorkbookViews>
    <customWorkbookView name="ojones - Personal View" guid="{9F7016E4-4D55-40D7-8926-E783D1D9C6C9}" mergeInterval="0" personalView="1" maximized="1" windowWidth="1916" windowHeight="915" tabRatio="334" activeSheetId="1"/>
  </customWorkbookViews>
</workbook>
</file>

<file path=xl/calcChain.xml><?xml version="1.0" encoding="utf-8"?>
<calcChain xmlns="http://schemas.openxmlformats.org/spreadsheetml/2006/main">
  <c r="K33" i="1" l="1"/>
  <c r="J33" i="1"/>
  <c r="K25" i="1"/>
  <c r="K19" i="1"/>
  <c r="K18" i="1"/>
  <c r="J25" i="1"/>
  <c r="J19" i="1"/>
  <c r="J26" i="1"/>
  <c r="K26" i="1" s="1"/>
  <c r="K28" i="1"/>
  <c r="J27" i="1"/>
  <c r="K27" i="1" s="1"/>
  <c r="J35" i="1"/>
  <c r="K35" i="1" s="1"/>
  <c r="J29" i="1"/>
  <c r="K29" i="1" s="1"/>
  <c r="J30" i="1"/>
  <c r="K30" i="1" s="1"/>
  <c r="J34" i="1" l="1"/>
  <c r="J32" i="1"/>
  <c r="K32" i="1" s="1"/>
  <c r="K34" i="1" l="1"/>
  <c r="J23" i="1"/>
  <c r="K23" i="1" s="1"/>
  <c r="J18" i="1" l="1"/>
  <c r="J13" i="1" l="1"/>
  <c r="J12" i="1"/>
  <c r="J24" i="1"/>
  <c r="K24" i="1" s="1"/>
  <c r="J22" i="1"/>
  <c r="K22" i="1" s="1"/>
  <c r="K16" i="1" l="1"/>
  <c r="J17" i="1"/>
  <c r="J16" i="1"/>
</calcChain>
</file>

<file path=xl/comments1.xml><?xml version="1.0" encoding="utf-8"?>
<comments xmlns="http://schemas.openxmlformats.org/spreadsheetml/2006/main">
  <authors>
    <author>ojones</author>
  </authors>
  <commentList>
    <comment ref="I3" authorId="0">
      <text>
        <r>
          <rPr>
            <b/>
            <sz val="9"/>
            <color indexed="81"/>
            <rFont val="Tahoma"/>
            <family val="2"/>
          </rPr>
          <t>ojones:</t>
        </r>
        <r>
          <rPr>
            <sz val="9"/>
            <color indexed="81"/>
            <rFont val="Tahoma"/>
            <family val="2"/>
          </rPr>
          <t xml:space="preserve">
In general dates determined by legal texts are uncertain until final adoption of said texts and publication in e.g. Official Journal of European Union </t>
        </r>
      </text>
    </comment>
    <comment ref="I4" authorId="0">
      <text>
        <r>
          <rPr>
            <b/>
            <sz val="9"/>
            <color indexed="81"/>
            <rFont val="Tahoma"/>
            <family val="2"/>
          </rPr>
          <t>ojones:</t>
        </r>
        <r>
          <rPr>
            <sz val="9"/>
            <color indexed="81"/>
            <rFont val="Tahoma"/>
            <family val="2"/>
          </rPr>
          <t xml:space="preserve">
Fill colour indicates DPM version to be used for this report.
"File content" date is the date to be used for the content of XBRL instant elements for all facts, and in file name when submitting to ESP system.
This is usually the same concept referred to as the "reference date".
</t>
        </r>
      </text>
    </comment>
    <comment ref="J15" author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K15" author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F20" authorId="0">
      <text>
        <r>
          <rPr>
            <b/>
            <sz val="9"/>
            <color indexed="81"/>
            <rFont val="Tahoma"/>
            <family val="2"/>
          </rPr>
          <t>ojones:</t>
        </r>
        <r>
          <rPr>
            <sz val="9"/>
            <color indexed="81"/>
            <rFont val="Tahoma"/>
            <family val="2"/>
          </rPr>
          <t xml:space="preserve">
Entry Point split to IND and CON variants</t>
        </r>
      </text>
    </comment>
    <comment ref="G20" authorId="0">
      <text>
        <r>
          <rPr>
            <b/>
            <sz val="9"/>
            <color indexed="81"/>
            <rFont val="Tahoma"/>
            <family val="2"/>
          </rPr>
          <t>ojones:</t>
        </r>
        <r>
          <rPr>
            <sz val="9"/>
            <color indexed="81"/>
            <rFont val="Tahoma"/>
            <family val="2"/>
          </rPr>
          <t xml:space="preserve">
Entry Point split to IND and CON variants</t>
        </r>
      </text>
    </comment>
    <comment ref="D21" authorId="0">
      <text>
        <r>
          <rPr>
            <b/>
            <sz val="9"/>
            <color indexed="81"/>
            <rFont val="Tahoma"/>
            <family val="2"/>
          </rPr>
          <t>ojones:</t>
        </r>
        <r>
          <rPr>
            <sz val="9"/>
            <color indexed="81"/>
            <rFont val="Tahoma"/>
            <family val="2"/>
          </rPr>
          <t xml:space="preserve">
Added "Individual"  consolidation (i.e. Solo) report, mutually compatible with DPM 2.3(.1 )/ FINREP 2.1.2 in all other respects/for all other reports.</t>
        </r>
      </text>
    </comment>
    <comment ref="J21" author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K21" author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N23" authorId="0">
      <text>
        <r>
          <rPr>
            <b/>
            <sz val="9"/>
            <color indexed="81"/>
            <rFont val="Tahoma"/>
            <family val="2"/>
          </rPr>
          <t>ojones:</t>
        </r>
        <r>
          <rPr>
            <sz val="9"/>
            <color indexed="81"/>
            <rFont val="Tahoma"/>
            <family val="2"/>
          </rPr>
          <t xml:space="preserve">
First reference date for Additional liquidity monitoring metrics is uncertain, pending decision of European Commission and publication by them of ITS in OJEU</t>
        </r>
      </text>
    </comment>
    <comment ref="C27" authorId="0">
      <text>
        <r>
          <rPr>
            <b/>
            <sz val="9"/>
            <color indexed="81"/>
            <rFont val="Tahoma"/>
            <family val="2"/>
          </rPr>
          <t>ojones:</t>
        </r>
        <r>
          <rPr>
            <sz val="9"/>
            <color indexed="81"/>
            <rFont val="Tahoma"/>
            <family val="2"/>
          </rPr>
          <t xml:space="preserve">
Correction (missing table in COREP CON report)</t>
        </r>
      </text>
    </comment>
    <comment ref="D27" authorId="0">
      <text>
        <r>
          <rPr>
            <b/>
            <sz val="9"/>
            <color indexed="81"/>
            <rFont val="Tahoma"/>
            <family val="2"/>
          </rPr>
          <t>ojones:</t>
        </r>
        <r>
          <rPr>
            <sz val="9"/>
            <color indexed="81"/>
            <rFont val="Tahoma"/>
            <family val="2"/>
          </rPr>
          <t xml:space="preserve">
in place "instance compatible" correction of erroneous validation rule implementation</t>
        </r>
      </text>
    </comment>
    <comment ref="G27" authorId="0">
      <text>
        <r>
          <rPr>
            <b/>
            <sz val="9"/>
            <color indexed="81"/>
            <rFont val="Tahoma"/>
            <family val="2"/>
          </rPr>
          <t>ojones:</t>
        </r>
        <r>
          <rPr>
            <sz val="9"/>
            <color indexed="81"/>
            <rFont val="Tahoma"/>
            <family val="2"/>
          </rPr>
          <t xml:space="preserve">
in place "instance compatible" correction of erroneous validation rule implementation</t>
        </r>
      </text>
    </comment>
  </commentList>
</comments>
</file>

<file path=xl/sharedStrings.xml><?xml version="1.0" encoding="utf-8"?>
<sst xmlns="http://schemas.openxmlformats.org/spreadsheetml/2006/main" count="180" uniqueCount="119">
  <si>
    <t>COREP</t>
  </si>
  <si>
    <t>COREP
OF, LE, LR,
NSFR</t>
  </si>
  <si>
    <t>FINREP
Financial
Reporting</t>
  </si>
  <si>
    <t>2.0.3</t>
  </si>
  <si>
    <t>2.1</t>
  </si>
  <si>
    <t>2.2</t>
  </si>
  <si>
    <t>FINREP</t>
  </si>
  <si>
    <t>COREP 2.0.1</t>
  </si>
  <si>
    <t>COREP 2.0.2</t>
  </si>
  <si>
    <t>COREP 2.0.3</t>
  </si>
  <si>
    <t>FINREP 2.1.1</t>
  </si>
  <si>
    <t>Fundings
plans</t>
  </si>
  <si>
    <t>AE 1.0.1</t>
  </si>
  <si>
    <t>FINREP 2.1.2</t>
  </si>
  <si>
    <t>Content</t>
  </si>
  <si>
    <t>Specific Reporting Versions</t>
  </si>
  <si>
    <t>Monthly</t>
  </si>
  <si>
    <t>Quarterly</t>
  </si>
  <si>
    <t>Annually</t>
  </si>
  <si>
    <t>2.1.2</t>
  </si>
  <si>
    <t>1.0.1</t>
  </si>
  <si>
    <t>Asset
Encumbrance</t>
  </si>
  <si>
    <t>AE
Asset
Encumbrance</t>
  </si>
  <si>
    <t>09/2013
(02/12/2013)</t>
  </si>
  <si>
    <r>
      <t xml:space="preserve">Public Draft Taxonomy
Release
Date
</t>
    </r>
    <r>
      <rPr>
        <i/>
        <sz val="11"/>
        <color theme="1"/>
        <rFont val="Calibri"/>
        <family val="2"/>
        <scheme val="minor"/>
      </rPr>
      <t xml:space="preserve">planned
</t>
    </r>
    <r>
      <rPr>
        <sz val="11"/>
        <color theme="1"/>
        <rFont val="Calibri"/>
        <family val="2"/>
        <scheme val="minor"/>
      </rPr>
      <t>(finalised)</t>
    </r>
  </si>
  <si>
    <t>2.0</t>
  </si>
  <si>
    <t>FINREP 2.1.0</t>
  </si>
  <si>
    <t>FP 1.0.0</t>
  </si>
  <si>
    <t>FINREP 2.0.1</t>
  </si>
  <si>
    <t>AE 1.0.0</t>
  </si>
  <si>
    <t>COREP 2.1.0</t>
  </si>
  <si>
    <t>2.1.0</t>
  </si>
  <si>
    <t>03/2014
(08/07/2014)</t>
  </si>
  <si>
    <t>FP
Funding
Plans</t>
  </si>
  <si>
    <t>FBE: Forbearance</t>
  </si>
  <si>
    <t>NPE : Non Performing Exposures</t>
  </si>
  <si>
    <t>Italics = to be confirmed / longer term</t>
  </si>
  <si>
    <t>N.B. For planning purposes only, all dates and content subject to change - Information as known to EBA IT as of</t>
  </si>
  <si>
    <t>IMV: Initial market valuation (part of BM)</t>
  </si>
  <si>
    <t>SBP 1.0.0</t>
  </si>
  <si>
    <t>Dictionary
/ DPM
Version</t>
  </si>
  <si>
    <t>LR, LCR Changes</t>
  </si>
  <si>
    <t>Amendments</t>
  </si>
  <si>
    <t>Amendments
FBE/NPE</t>
  </si>
  <si>
    <t>Unused</t>
  </si>
  <si>
    <t>2.3
(2015-A)</t>
  </si>
  <si>
    <t>2.4
(2015-B)</t>
  </si>
  <si>
    <t xml:space="preserve">ALM
Amendments
</t>
  </si>
  <si>
    <t>FP 1.0.1</t>
  </si>
  <si>
    <t>Information from EBA oversight or regulation should be assumed to take precedence</t>
  </si>
  <si>
    <t>Benchmarking</t>
  </si>
  <si>
    <t xml:space="preserve">SBP: Benchmarking portfolio asssessment (Internal models) </t>
  </si>
  <si>
    <t xml:space="preserve">COREP
</t>
  </si>
  <si>
    <t>LCR</t>
  </si>
  <si>
    <t>SBP
Benchmarking</t>
  </si>
  <si>
    <t>IMV</t>
  </si>
  <si>
    <t>Main</t>
  </si>
  <si>
    <t>1.0.2</t>
  </si>
  <si>
    <t>2.3.1 (2015-A-1)</t>
  </si>
  <si>
    <t>FP 1.0.2</t>
  </si>
  <si>
    <t>SBP 1.0.1</t>
  </si>
  <si>
    <t>Amendments
Unused</t>
  </si>
  <si>
    <t>New Reporting
Unused</t>
  </si>
  <si>
    <t>QA 1042 - Multicurrency</t>
  </si>
  <si>
    <t>True multicurrency</t>
  </si>
  <si>
    <t>LCR_DA</t>
  </si>
  <si>
    <t>08/2014
(18/08/2014)</t>
  </si>
  <si>
    <t>Q4/2014
(02/03/2015)</t>
  </si>
  <si>
    <t>(08/05/2015)</t>
  </si>
  <si>
    <t>2.3.2 (2015-A-2)</t>
  </si>
  <si>
    <t>Expected Reporting Dates</t>
  </si>
  <si>
    <t>Expected Last
Reporting
Date
-&gt; NCA</t>
  </si>
  <si>
    <t>Expected Final remittance date
-&gt; EBA</t>
  </si>
  <si>
    <t>Q1/2016</t>
  </si>
  <si>
    <t>2.5
(2016-A)</t>
  </si>
  <si>
    <t>2.6
(2016-B)</t>
  </si>
  <si>
    <t>Expected notional
file content
date</t>
  </si>
  <si>
    <t>Q4/2016</t>
  </si>
  <si>
    <t>IFRS9</t>
  </si>
  <si>
    <t>Q3/2015</t>
  </si>
  <si>
    <t>Q1 2018</t>
  </si>
  <si>
    <t>AMM (ALM) : Additional liquidity Monitoring Metrics</t>
  </si>
  <si>
    <t>AMM</t>
  </si>
  <si>
    <t>Changes regarding GAAP reporters</t>
  </si>
  <si>
    <t>Changes to align with CCB disclosure requirements</t>
  </si>
  <si>
    <t>COREP 2.2.0</t>
  </si>
  <si>
    <t>FINREP 2.1.4</t>
  </si>
  <si>
    <t>FINREP 2.1.5</t>
  </si>
  <si>
    <t>SBP 1.0.2</t>
  </si>
  <si>
    <t>2.1.3 (Ind)</t>
  </si>
  <si>
    <t>AE 1.0.2</t>
  </si>
  <si>
    <t>FP 1.0.3</t>
  </si>
  <si>
    <t>SBP 1.0.3</t>
  </si>
  <si>
    <t>2.4.1 (2015-B-1)</t>
  </si>
  <si>
    <t>2.2.1</t>
  </si>
  <si>
    <t>2.1.4.1</t>
  </si>
  <si>
    <t>1.0.2.1</t>
  </si>
  <si>
    <t>Minor correction</t>
  </si>
  <si>
    <t>Implement omitted validation rules</t>
  </si>
  <si>
    <t>Segregation of portfolio reporting by risk type</t>
  </si>
  <si>
    <t>minor corrections</t>
  </si>
  <si>
    <t>02/2016</t>
  </si>
  <si>
    <t>1.0.3</t>
  </si>
  <si>
    <t>COREP 2.2.2</t>
  </si>
  <si>
    <t xml:space="preserve"> First reference date for "2.4" line uncertain - commencement is "6 months after publication of ITS in OJEU"</t>
  </si>
  <si>
    <t>2.2.2</t>
  </si>
  <si>
    <t>2.1.5</t>
  </si>
  <si>
    <t>(07/2015)</t>
  </si>
  <si>
    <t>(09/09/2015)</t>
  </si>
  <si>
    <t>(02/2016)</t>
  </si>
  <si>
    <t>Q1/2017</t>
  </si>
  <si>
    <t>2.7
(2017-A)</t>
  </si>
  <si>
    <t>AMM?</t>
  </si>
  <si>
    <t>IFRS 9 Corrections?</t>
  </si>
  <si>
    <t>Initial IFRS 9 changes
(Probably unused)</t>
  </si>
  <si>
    <t>Changes to Benchmarking</t>
  </si>
  <si>
    <t>Trading Book Review, LE Review, SME, Mortgage Exposure, Prudent Valuation, Credit Risk changes
(LCR Corrigendum?)</t>
  </si>
  <si>
    <t>Outline Future Working Assumptions</t>
  </si>
  <si>
    <t>EBA Modelling Review. Possibly also deposit guarantee schemes, interbank deposits, bank recovery and resolution data collection.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</si>
</sst>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i/>
      <sz val="11"/>
      <color theme="1"/>
      <name val="Calibri"/>
      <family val="2"/>
      <scheme val="minor"/>
    </font>
    <font>
      <i/>
      <sz val="11"/>
      <color rgb="FFFF0000"/>
      <name val="Calibri"/>
      <family val="2"/>
      <scheme val="minor"/>
    </font>
    <font>
      <sz val="11"/>
      <name val="Calibri"/>
      <family val="2"/>
      <scheme val="minor"/>
    </font>
    <font>
      <sz val="11"/>
      <color theme="9"/>
      <name val="Calibri"/>
      <family val="2"/>
      <scheme val="minor"/>
    </font>
    <font>
      <i/>
      <sz val="11"/>
      <color theme="9"/>
      <name val="Calibri"/>
      <family val="2"/>
      <scheme val="minor"/>
    </font>
    <font>
      <b/>
      <sz val="11"/>
      <color theme="1"/>
      <name val="Calibri"/>
      <family val="2"/>
      <scheme val="minor"/>
    </font>
    <font>
      <sz val="9"/>
      <color indexed="81"/>
      <name val="Tahoma"/>
      <family val="2"/>
    </font>
    <font>
      <b/>
      <sz val="9"/>
      <color indexed="81"/>
      <name val="Tahoma"/>
      <family val="2"/>
    </font>
    <font>
      <b/>
      <i/>
      <sz val="11"/>
      <color theme="1" tint="0.34998626667073579"/>
      <name val="Calibri"/>
      <family val="2"/>
      <scheme val="minor"/>
    </font>
    <font>
      <sz val="11"/>
      <color rgb="FFFF0000"/>
      <name val="Calibri"/>
      <family val="2"/>
      <scheme val="minor"/>
    </font>
    <font>
      <i/>
      <sz val="11"/>
      <name val="Calibri"/>
      <family val="2"/>
      <scheme val="minor"/>
    </font>
    <font>
      <i/>
      <sz val="8"/>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rgb="FF99CCFF"/>
        <bgColor indexed="64"/>
      </patternFill>
    </fill>
    <fill>
      <patternFill patternType="solid">
        <fgColor rgb="FF99FFCC"/>
        <bgColor indexed="64"/>
      </patternFill>
    </fill>
    <fill>
      <patternFill patternType="solid">
        <fgColor rgb="FFFFCCFF"/>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59996337778862885"/>
        <bgColor indexed="64"/>
      </patternFill>
    </fill>
    <fill>
      <patternFill patternType="solid">
        <fgColor rgb="FFFAF6BE"/>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267">
    <xf numFmtId="0" fontId="0" fillId="0" borderId="0" xfId="0"/>
    <xf numFmtId="0" fontId="0" fillId="0" borderId="0" xfId="0" applyAlignment="1">
      <alignment vertical="center"/>
    </xf>
    <xf numFmtId="0" fontId="0" fillId="0" borderId="0" xfId="0" applyAlignment="1">
      <alignment horizontal="center" vertical="center"/>
    </xf>
    <xf numFmtId="0" fontId="0" fillId="2" borderId="29"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0" borderId="38" xfId="0"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0" fillId="0" borderId="12" xfId="0" applyBorder="1" applyAlignment="1">
      <alignment vertical="center"/>
    </xf>
    <xf numFmtId="0" fontId="0" fillId="0" borderId="0" xfId="0" applyBorder="1" applyAlignment="1">
      <alignment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2" fillId="0" borderId="0" xfId="0" quotePrefix="1" applyFont="1" applyBorder="1" applyAlignment="1">
      <alignment horizontal="center" vertical="center"/>
    </xf>
    <xf numFmtId="0" fontId="1" fillId="0" borderId="0" xfId="0" quotePrefix="1" applyFont="1" applyBorder="1" applyAlignment="1">
      <alignment horizontal="left" vertical="center" wrapText="1"/>
    </xf>
    <xf numFmtId="0" fontId="1" fillId="0" borderId="0" xfId="0" applyFont="1" applyAlignment="1">
      <alignment vertical="center"/>
    </xf>
    <xf numFmtId="0" fontId="6" fillId="0" borderId="0" xfId="0" applyFont="1" applyAlignment="1">
      <alignment horizontal="left" vertical="center"/>
    </xf>
    <xf numFmtId="0" fontId="1" fillId="2" borderId="21" xfId="0" applyFont="1" applyFill="1" applyBorder="1" applyAlignment="1">
      <alignment horizontal="center" vertical="center"/>
    </xf>
    <xf numFmtId="0" fontId="0" fillId="0" borderId="0" xfId="0" applyAlignment="1">
      <alignment vertical="center" wrapText="1"/>
    </xf>
    <xf numFmtId="0" fontId="0" fillId="2" borderId="28" xfId="0" applyFont="1" applyFill="1" applyBorder="1" applyAlignment="1">
      <alignment horizontal="center" vertical="center"/>
    </xf>
    <xf numFmtId="0" fontId="0" fillId="2" borderId="0" xfId="0" applyFill="1" applyBorder="1" applyAlignment="1">
      <alignment horizontal="center" vertical="center"/>
    </xf>
    <xf numFmtId="0" fontId="0" fillId="2" borderId="1" xfId="0" applyFont="1" applyFill="1" applyBorder="1" applyAlignment="1">
      <alignment horizontal="center" vertical="center"/>
    </xf>
    <xf numFmtId="0" fontId="0" fillId="2" borderId="48" xfId="0" applyFill="1" applyBorder="1" applyAlignment="1">
      <alignment horizontal="center" vertical="center"/>
    </xf>
    <xf numFmtId="0" fontId="0" fillId="2" borderId="31" xfId="0" applyFill="1" applyBorder="1" applyAlignment="1">
      <alignment horizontal="center" vertical="center"/>
    </xf>
    <xf numFmtId="0" fontId="1" fillId="2" borderId="27" xfId="0" applyFont="1" applyFill="1" applyBorder="1" applyAlignment="1">
      <alignment horizontal="center" vertical="center"/>
    </xf>
    <xf numFmtId="0" fontId="0" fillId="8" borderId="47" xfId="0" applyFill="1" applyBorder="1" applyAlignment="1">
      <alignment horizontal="center" vertical="center" wrapText="1"/>
    </xf>
    <xf numFmtId="0" fontId="1" fillId="2" borderId="1" xfId="0" applyFont="1" applyFill="1" applyBorder="1" applyAlignment="1">
      <alignment horizontal="center" vertical="center"/>
    </xf>
    <xf numFmtId="0" fontId="0" fillId="10" borderId="49" xfId="0" applyFont="1" applyFill="1" applyBorder="1" applyAlignment="1">
      <alignment horizontal="center" vertical="center"/>
    </xf>
    <xf numFmtId="0" fontId="0" fillId="10" borderId="2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45" xfId="0" applyFont="1" applyFill="1" applyBorder="1" applyAlignment="1">
      <alignment horizontal="center" vertical="center"/>
    </xf>
    <xf numFmtId="14" fontId="3" fillId="8" borderId="31" xfId="0" applyNumberFormat="1" applyFont="1" applyFill="1" applyBorder="1" applyAlignment="1">
      <alignment horizontal="center" vertical="center"/>
    </xf>
    <xf numFmtId="0" fontId="0" fillId="0" borderId="0" xfId="0" applyAlignment="1">
      <alignment vertical="center" wrapText="1"/>
    </xf>
    <xf numFmtId="0" fontId="0" fillId="10" borderId="1"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21" xfId="0" applyNumberFormat="1" applyFont="1" applyFill="1" applyBorder="1" applyAlignment="1">
      <alignment horizontal="center" vertical="center"/>
    </xf>
    <xf numFmtId="0" fontId="0" fillId="2" borderId="51"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23"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0" xfId="0" applyFont="1" applyFill="1" applyBorder="1" applyAlignment="1">
      <alignment horizontal="center" vertical="center"/>
    </xf>
    <xf numFmtId="0" fontId="0" fillId="5" borderId="54" xfId="0" applyFill="1" applyBorder="1" applyAlignment="1">
      <alignment vertical="center" wrapText="1"/>
    </xf>
    <xf numFmtId="0" fontId="0" fillId="5" borderId="54" xfId="0" applyFill="1" applyBorder="1" applyAlignment="1">
      <alignment horizontal="center" vertical="center" wrapText="1"/>
    </xf>
    <xf numFmtId="14" fontId="0" fillId="0" borderId="0" xfId="0" applyNumberFormat="1" applyAlignment="1">
      <alignment vertical="center" wrapText="1"/>
    </xf>
    <xf numFmtId="0" fontId="1" fillId="2" borderId="41" xfId="0" applyFont="1" applyFill="1" applyBorder="1" applyAlignment="1">
      <alignment horizontal="center" vertical="center"/>
    </xf>
    <xf numFmtId="0" fontId="0" fillId="4" borderId="14" xfId="0" applyFill="1" applyBorder="1" applyAlignment="1">
      <alignment horizontal="center" vertical="center" wrapText="1"/>
    </xf>
    <xf numFmtId="0" fontId="1" fillId="2" borderId="53" xfId="0" applyFont="1" applyFill="1" applyBorder="1" applyAlignment="1">
      <alignment horizontal="center" vertical="center"/>
    </xf>
    <xf numFmtId="0" fontId="1" fillId="2" borderId="40" xfId="0" applyFont="1" applyFill="1" applyBorder="1" applyAlignment="1">
      <alignment horizontal="center" vertical="center"/>
    </xf>
    <xf numFmtId="0" fontId="0" fillId="4" borderId="44" xfId="0" applyFill="1" applyBorder="1" applyAlignment="1">
      <alignment vertical="center" wrapText="1"/>
    </xf>
    <xf numFmtId="0" fontId="0" fillId="8" borderId="38" xfId="0" applyFill="1" applyBorder="1" applyAlignment="1">
      <alignment horizontal="center" vertical="center"/>
    </xf>
    <xf numFmtId="0" fontId="0" fillId="8" borderId="38" xfId="0" applyFont="1" applyFill="1" applyBorder="1" applyAlignment="1">
      <alignment horizontal="center" vertical="center"/>
    </xf>
    <xf numFmtId="0" fontId="0" fillId="8" borderId="6" xfId="0" applyFill="1" applyBorder="1" applyAlignment="1">
      <alignment horizontal="center" vertical="center"/>
    </xf>
    <xf numFmtId="0" fontId="1" fillId="0" borderId="8" xfId="0" quotePrefix="1" applyFont="1" applyBorder="1" applyAlignment="1">
      <alignment horizontal="left" vertical="center" wrapText="1"/>
    </xf>
    <xf numFmtId="14" fontId="11" fillId="0" borderId="1" xfId="0" applyNumberFormat="1" applyFont="1" applyFill="1" applyBorder="1" applyAlignment="1">
      <alignment horizontal="center" vertical="center"/>
    </xf>
    <xf numFmtId="0" fontId="4" fillId="12" borderId="7" xfId="0" applyFont="1" applyFill="1" applyBorder="1" applyAlignment="1">
      <alignment vertical="center"/>
    </xf>
    <xf numFmtId="0" fontId="3" fillId="0" borderId="7" xfId="0" quotePrefix="1" applyFont="1" applyBorder="1" applyAlignment="1">
      <alignment horizontal="center" vertical="center"/>
    </xf>
    <xf numFmtId="14" fontId="0" fillId="0" borderId="0" xfId="0" applyNumberFormat="1" applyAlignment="1">
      <alignment horizontal="center" vertical="center"/>
    </xf>
    <xf numFmtId="0" fontId="0" fillId="2" borderId="57" xfId="0" applyFill="1" applyBorder="1" applyAlignment="1">
      <alignment horizontal="center" vertical="center"/>
    </xf>
    <xf numFmtId="0" fontId="0" fillId="2" borderId="58" xfId="0" applyFont="1" applyFill="1" applyBorder="1" applyAlignment="1">
      <alignment horizontal="center" vertical="center"/>
    </xf>
    <xf numFmtId="0" fontId="0" fillId="10" borderId="2" xfId="0" applyFont="1" applyFill="1" applyBorder="1" applyAlignment="1">
      <alignment horizontal="center" vertical="center"/>
    </xf>
    <xf numFmtId="0" fontId="0" fillId="10" borderId="28" xfId="0" applyFont="1" applyFill="1" applyBorder="1" applyAlignment="1">
      <alignment horizontal="center" vertical="center"/>
    </xf>
    <xf numFmtId="0" fontId="0" fillId="12" borderId="23" xfId="0" applyFont="1" applyFill="1" applyBorder="1" applyAlignment="1">
      <alignment horizontal="center" vertical="center"/>
    </xf>
    <xf numFmtId="0" fontId="1" fillId="2" borderId="58" xfId="0" applyFont="1" applyFill="1" applyBorder="1" applyAlignment="1">
      <alignment horizontal="center" vertical="center"/>
    </xf>
    <xf numFmtId="0" fontId="0" fillId="8" borderId="50" xfId="0" applyFill="1" applyBorder="1" applyAlignment="1">
      <alignment horizontal="center" vertical="center"/>
    </xf>
    <xf numFmtId="0" fontId="0" fillId="12" borderId="2" xfId="0" applyFill="1" applyBorder="1" applyAlignment="1">
      <alignment horizontal="center" vertical="center"/>
    </xf>
    <xf numFmtId="14" fontId="0" fillId="10" borderId="45" xfId="0" applyNumberFormat="1" applyFont="1" applyFill="1" applyBorder="1" applyAlignment="1">
      <alignment horizontal="center" vertical="center"/>
    </xf>
    <xf numFmtId="14" fontId="0" fillId="10" borderId="34" xfId="0" applyNumberFormat="1" applyFont="1" applyFill="1" applyBorder="1" applyAlignment="1">
      <alignment horizontal="center" vertical="center"/>
    </xf>
    <xf numFmtId="14" fontId="3" fillId="10" borderId="34" xfId="0" applyNumberFormat="1" applyFont="1" applyFill="1" applyBorder="1" applyAlignment="1">
      <alignment horizontal="center" vertical="center"/>
    </xf>
    <xf numFmtId="14" fontId="0" fillId="9" borderId="0" xfId="0" applyNumberFormat="1" applyFill="1" applyAlignment="1">
      <alignment horizontal="center" vertical="center"/>
    </xf>
    <xf numFmtId="0" fontId="0" fillId="9" borderId="0" xfId="0" applyFill="1" applyAlignment="1">
      <alignment vertical="center" wrapText="1"/>
    </xf>
    <xf numFmtId="14" fontId="0" fillId="10" borderId="34" xfId="0" applyNumberFormat="1" applyFont="1" applyFill="1" applyBorder="1" applyAlignment="1">
      <alignment horizontal="center" vertical="center"/>
    </xf>
    <xf numFmtId="0" fontId="0" fillId="6" borderId="26" xfId="0" quotePrefix="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26" xfId="0" applyBorder="1" applyAlignment="1">
      <alignment vertical="center"/>
    </xf>
    <xf numFmtId="0" fontId="0" fillId="0" borderId="7" xfId="0" quotePrefix="1" applyBorder="1" applyAlignment="1">
      <alignment vertical="center" wrapText="1"/>
    </xf>
    <xf numFmtId="0" fontId="0" fillId="9" borderId="0" xfId="0" applyFill="1" applyAlignment="1">
      <alignment vertical="center"/>
    </xf>
    <xf numFmtId="0" fontId="1" fillId="0" borderId="6" xfId="0" quotePrefix="1" applyFont="1" applyBorder="1" applyAlignment="1">
      <alignment vertical="center" wrapText="1"/>
    </xf>
    <xf numFmtId="0" fontId="1" fillId="0" borderId="7" xfId="0" quotePrefix="1" applyFont="1" applyBorder="1" applyAlignment="1">
      <alignment vertical="center" wrapText="1"/>
    </xf>
    <xf numFmtId="0" fontId="1" fillId="0" borderId="60" xfId="0" quotePrefix="1" applyFont="1" applyBorder="1" applyAlignment="1">
      <alignment vertical="center" wrapText="1"/>
    </xf>
    <xf numFmtId="14" fontId="11" fillId="0" borderId="53" xfId="0" applyNumberFormat="1" applyFont="1" applyFill="1" applyBorder="1" applyAlignment="1">
      <alignment horizontal="center" vertical="center"/>
    </xf>
    <xf numFmtId="14" fontId="11" fillId="0" borderId="40" xfId="0" applyNumberFormat="1" applyFont="1" applyFill="1" applyBorder="1" applyAlignment="1">
      <alignment horizontal="center" vertical="center"/>
    </xf>
    <xf numFmtId="14" fontId="11" fillId="0" borderId="39" xfId="0" applyNumberFormat="1" applyFont="1" applyFill="1" applyBorder="1" applyAlignment="1">
      <alignment horizontal="center" vertical="center"/>
    </xf>
    <xf numFmtId="0" fontId="3" fillId="0" borderId="6" xfId="0" quotePrefix="1" applyFont="1" applyBorder="1" applyAlignment="1">
      <alignment horizontal="center" vertical="center" wrapText="1"/>
    </xf>
    <xf numFmtId="0" fontId="0" fillId="0" borderId="8" xfId="0" quotePrefix="1" applyFont="1" applyBorder="1" applyAlignment="1">
      <alignment horizontal="left" vertical="center" wrapText="1"/>
    </xf>
    <xf numFmtId="0" fontId="4" fillId="13" borderId="8" xfId="0" applyFont="1" applyFill="1" applyBorder="1" applyAlignment="1">
      <alignment vertical="center"/>
    </xf>
    <xf numFmtId="17" fontId="3" fillId="0" borderId="8" xfId="0" quotePrefix="1" applyNumberFormat="1" applyFont="1" applyBorder="1" applyAlignment="1">
      <alignment horizontal="center" vertical="center"/>
    </xf>
    <xf numFmtId="0" fontId="0" fillId="13" borderId="46" xfId="0" applyFont="1" applyFill="1" applyBorder="1" applyAlignment="1">
      <alignment horizontal="center" vertical="center"/>
    </xf>
    <xf numFmtId="14" fontId="3" fillId="0" borderId="7" xfId="0" quotePrefix="1" applyNumberFormat="1" applyFont="1" applyBorder="1" applyAlignment="1">
      <alignment horizontal="center" vertical="center" wrapText="1"/>
    </xf>
    <xf numFmtId="0" fontId="0" fillId="10" borderId="38" xfId="0" applyFont="1" applyFill="1" applyBorder="1" applyAlignment="1">
      <alignment horizontal="center" vertical="center"/>
    </xf>
    <xf numFmtId="0" fontId="0" fillId="0" borderId="38" xfId="0" applyFont="1" applyBorder="1" applyAlignment="1">
      <alignment horizontal="center" vertical="center"/>
    </xf>
    <xf numFmtId="0" fontId="0" fillId="0" borderId="7" xfId="0" applyFont="1" applyBorder="1" applyAlignment="1">
      <alignment horizontal="center" vertical="center"/>
    </xf>
    <xf numFmtId="0" fontId="0" fillId="0" borderId="8" xfId="0" quotePrefix="1" applyFont="1" applyBorder="1" applyAlignment="1">
      <alignment horizontal="left" vertical="center" shrinkToFit="1"/>
    </xf>
    <xf numFmtId="0" fontId="0" fillId="11" borderId="38" xfId="0" applyFont="1" applyFill="1" applyBorder="1" applyAlignment="1">
      <alignment horizontal="center" vertical="center"/>
    </xf>
    <xf numFmtId="0" fontId="0" fillId="7" borderId="38" xfId="0" applyFont="1" applyFill="1" applyBorder="1" applyAlignment="1">
      <alignment horizontal="center" vertical="center"/>
    </xf>
    <xf numFmtId="0" fontId="3" fillId="0" borderId="6" xfId="0" quotePrefix="1" applyFont="1" applyBorder="1" applyAlignment="1">
      <alignment horizontal="center" vertical="center" wrapText="1"/>
    </xf>
    <xf numFmtId="0" fontId="4" fillId="11" borderId="7" xfId="0" applyFont="1" applyFill="1" applyBorder="1" applyAlignment="1">
      <alignment horizontal="center" vertical="center" wrapText="1"/>
    </xf>
    <xf numFmtId="14" fontId="1" fillId="11" borderId="17" xfId="0" applyNumberFormat="1" applyFont="1" applyFill="1" applyBorder="1" applyAlignment="1">
      <alignment horizontal="center" vertical="center"/>
    </xf>
    <xf numFmtId="0" fontId="4" fillId="14" borderId="8" xfId="0" applyFont="1" applyFill="1" applyBorder="1" applyAlignment="1">
      <alignment vertical="center" wrapText="1"/>
    </xf>
    <xf numFmtId="0" fontId="0" fillId="0" borderId="60" xfId="0" applyFont="1" applyBorder="1" applyAlignment="1">
      <alignment horizontal="center" vertical="center"/>
    </xf>
    <xf numFmtId="0" fontId="0" fillId="0" borderId="60" xfId="0" quotePrefix="1" applyFont="1" applyBorder="1" applyAlignment="1">
      <alignment horizontal="left" vertical="center" shrinkToFit="1"/>
    </xf>
    <xf numFmtId="0" fontId="3" fillId="14" borderId="8" xfId="0" applyFont="1" applyFill="1" applyBorder="1" applyAlignment="1">
      <alignment horizontal="center" vertical="center" wrapText="1"/>
    </xf>
    <xf numFmtId="0" fontId="0" fillId="12" borderId="59" xfId="0" applyFont="1" applyFill="1" applyBorder="1" applyAlignment="1">
      <alignment horizontal="center" vertical="center"/>
    </xf>
    <xf numFmtId="0" fontId="0" fillId="6" borderId="7" xfId="0" applyFont="1" applyFill="1" applyBorder="1" applyAlignment="1">
      <alignment horizontal="center" vertical="center"/>
    </xf>
    <xf numFmtId="0" fontId="6" fillId="6" borderId="7" xfId="0" quotePrefix="1" applyFont="1" applyFill="1" applyBorder="1" applyAlignment="1">
      <alignment horizontal="center" vertical="center"/>
    </xf>
    <xf numFmtId="0" fontId="0" fillId="0" borderId="7" xfId="0" quotePrefix="1" applyFont="1" applyBorder="1" applyAlignment="1">
      <alignment horizontal="left" vertical="center" shrinkToFit="1"/>
    </xf>
    <xf numFmtId="0" fontId="0" fillId="6" borderId="60" xfId="0" quotePrefix="1" applyFont="1" applyFill="1" applyBorder="1" applyAlignment="1">
      <alignment horizontal="center" vertical="center"/>
    </xf>
    <xf numFmtId="0" fontId="2" fillId="0" borderId="7" xfId="0" quotePrefix="1" applyFont="1" applyBorder="1" applyAlignment="1">
      <alignment vertical="center" wrapText="1"/>
    </xf>
    <xf numFmtId="0" fontId="2" fillId="0" borderId="8" xfId="0" quotePrefix="1" applyFont="1" applyBorder="1" applyAlignment="1">
      <alignment vertical="center" wrapText="1"/>
    </xf>
    <xf numFmtId="14" fontId="3" fillId="0" borderId="63" xfId="0" applyNumberFormat="1" applyFont="1" applyFill="1" applyBorder="1" applyAlignment="1">
      <alignment horizontal="center" vertical="center"/>
    </xf>
    <xf numFmtId="14" fontId="3" fillId="0" borderId="62" xfId="0" applyNumberFormat="1" applyFont="1" applyFill="1" applyBorder="1" applyAlignment="1">
      <alignment horizontal="center" vertical="center"/>
    </xf>
    <xf numFmtId="14" fontId="11" fillId="0" borderId="57" xfId="0" applyNumberFormat="1" applyFont="1" applyFill="1" applyBorder="1" applyAlignment="1">
      <alignment horizontal="center" vertical="center"/>
    </xf>
    <xf numFmtId="0" fontId="1" fillId="2" borderId="35"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37" xfId="0" applyFont="1" applyFill="1" applyBorder="1" applyAlignment="1">
      <alignment horizontal="center" vertical="center"/>
    </xf>
    <xf numFmtId="14" fontId="1" fillId="10" borderId="34" xfId="0" applyNumberFormat="1" applyFont="1" applyFill="1" applyBorder="1" applyAlignment="1">
      <alignment horizontal="center" vertical="center"/>
    </xf>
    <xf numFmtId="0" fontId="1" fillId="10" borderId="29" xfId="0" applyFont="1" applyFill="1" applyBorder="1" applyAlignment="1">
      <alignment horizontal="center" vertical="center"/>
    </xf>
    <xf numFmtId="0" fontId="1" fillId="11" borderId="58" xfId="0" applyFont="1" applyFill="1" applyBorder="1" applyAlignment="1">
      <alignment horizontal="center" vertical="center"/>
    </xf>
    <xf numFmtId="0" fontId="1" fillId="11" borderId="50" xfId="0" applyFont="1" applyFill="1" applyBorder="1" applyAlignment="1">
      <alignment horizontal="center" vertical="center"/>
    </xf>
    <xf numFmtId="0" fontId="1" fillId="11" borderId="37" xfId="0" applyFont="1" applyFill="1" applyBorder="1" applyAlignment="1">
      <alignment horizontal="center" vertical="center"/>
    </xf>
    <xf numFmtId="0" fontId="1" fillId="2" borderId="39" xfId="0" applyFont="1" applyFill="1" applyBorder="1" applyAlignment="1">
      <alignment horizontal="center" vertical="center"/>
    </xf>
    <xf numFmtId="14" fontId="11" fillId="0" borderId="42" xfId="0" applyNumberFormat="1" applyFont="1" applyFill="1" applyBorder="1" applyAlignment="1">
      <alignment horizontal="center" vertical="center"/>
    </xf>
    <xf numFmtId="14" fontId="11" fillId="0" borderId="43" xfId="0" applyNumberFormat="1" applyFont="1" applyFill="1" applyBorder="1" applyAlignment="1">
      <alignment horizontal="center" vertical="center"/>
    </xf>
    <xf numFmtId="0" fontId="1" fillId="12" borderId="1" xfId="0" applyFont="1" applyFill="1" applyBorder="1" applyAlignment="1">
      <alignment horizontal="center" vertical="center"/>
    </xf>
    <xf numFmtId="0" fontId="1" fillId="7" borderId="16" xfId="0" quotePrefix="1" applyFont="1" applyFill="1" applyBorder="1" applyAlignment="1">
      <alignment horizontal="center" vertical="center"/>
    </xf>
    <xf numFmtId="0" fontId="1" fillId="7" borderId="61" xfId="0" quotePrefix="1" applyFont="1" applyFill="1" applyBorder="1" applyAlignment="1">
      <alignment horizontal="center" vertical="center"/>
    </xf>
    <xf numFmtId="0" fontId="1" fillId="7" borderId="25" xfId="0" applyFont="1" applyFill="1" applyBorder="1" applyAlignment="1">
      <alignment horizontal="center" vertical="center"/>
    </xf>
    <xf numFmtId="0" fontId="1" fillId="7" borderId="42" xfId="0" applyFont="1" applyFill="1" applyBorder="1" applyAlignment="1">
      <alignment horizontal="center" vertical="center"/>
    </xf>
    <xf numFmtId="0" fontId="1" fillId="7" borderId="61" xfId="0" applyFont="1" applyFill="1" applyBorder="1" applyAlignment="1">
      <alignment horizontal="center" vertical="center"/>
    </xf>
    <xf numFmtId="16" fontId="0" fillId="0" borderId="0" xfId="0" applyNumberFormat="1" applyAlignment="1">
      <alignment horizontal="center" vertical="center"/>
    </xf>
    <xf numFmtId="14" fontId="11" fillId="0" borderId="21" xfId="0" applyNumberFormat="1" applyFont="1" applyFill="1" applyBorder="1" applyAlignment="1">
      <alignment horizontal="center" vertical="center"/>
    </xf>
    <xf numFmtId="0" fontId="1" fillId="11" borderId="2" xfId="0" applyFont="1" applyFill="1" applyBorder="1" applyAlignment="1">
      <alignment horizontal="center" vertical="center"/>
    </xf>
    <xf numFmtId="0" fontId="1" fillId="11" borderId="1" xfId="0" applyFont="1" applyFill="1" applyBorder="1" applyAlignment="1">
      <alignment horizontal="center" vertical="center"/>
    </xf>
    <xf numFmtId="0" fontId="1" fillId="8" borderId="29" xfId="0" applyFont="1" applyFill="1" applyBorder="1" applyAlignment="1">
      <alignment horizontal="center" vertical="center"/>
    </xf>
    <xf numFmtId="14" fontId="1" fillId="11" borderId="27" xfId="0" applyNumberFormat="1" applyFont="1" applyFill="1" applyBorder="1" applyAlignment="1">
      <alignment horizontal="center" vertical="center"/>
    </xf>
    <xf numFmtId="14" fontId="1" fillId="7" borderId="16" xfId="0" applyNumberFormat="1" applyFont="1" applyFill="1" applyBorder="1" applyAlignment="1">
      <alignment horizontal="center" vertical="center"/>
    </xf>
    <xf numFmtId="0" fontId="0" fillId="0" borderId="6" xfId="0" quotePrefix="1" applyBorder="1" applyAlignment="1">
      <alignment horizontal="center" vertical="center" wrapText="1"/>
    </xf>
    <xf numFmtId="0" fontId="1" fillId="0" borderId="6" xfId="0" quotePrefix="1"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60" xfId="0" quotePrefix="1"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26" xfId="0" quotePrefix="1" applyBorder="1" applyAlignment="1">
      <alignment horizontal="left" vertical="center" wrapText="1"/>
    </xf>
    <xf numFmtId="0" fontId="0" fillId="0" borderId="8" xfId="0" quotePrefix="1" applyBorder="1" applyAlignment="1">
      <alignment horizontal="left" vertical="center" wrapText="1"/>
    </xf>
    <xf numFmtId="14" fontId="3" fillId="10" borderId="16" xfId="0" applyNumberFormat="1" applyFont="1" applyFill="1" applyBorder="1" applyAlignment="1">
      <alignment horizontal="center" vertical="center"/>
    </xf>
    <xf numFmtId="14" fontId="3" fillId="10" borderId="17" xfId="0" applyNumberFormat="1" applyFont="1" applyFill="1" applyBorder="1" applyAlignment="1">
      <alignment horizontal="center" vertical="center"/>
    </xf>
    <xf numFmtId="14" fontId="3" fillId="10" borderId="27" xfId="0" applyNumberFormat="1" applyFont="1" applyFill="1" applyBorder="1" applyAlignment="1">
      <alignment horizontal="center" vertical="center"/>
    </xf>
    <xf numFmtId="0" fontId="0" fillId="6" borderId="26" xfId="0" quotePrefix="1" applyFill="1" applyBorder="1" applyAlignment="1">
      <alignment horizontal="center" vertical="center" wrapText="1"/>
    </xf>
    <xf numFmtId="0" fontId="0" fillId="6" borderId="7" xfId="0" quotePrefix="1" applyFill="1" applyBorder="1" applyAlignment="1">
      <alignment horizontal="center" vertical="center" wrapText="1"/>
    </xf>
    <xf numFmtId="0" fontId="0" fillId="6" borderId="60" xfId="0" quotePrefix="1" applyFill="1" applyBorder="1" applyAlignment="1">
      <alignment horizontal="center" vertical="center" wrapText="1"/>
    </xf>
    <xf numFmtId="0" fontId="1" fillId="0" borderId="26" xfId="0" quotePrefix="1" applyFont="1" applyBorder="1" applyAlignment="1">
      <alignment horizontal="left" vertical="center" wrapText="1"/>
    </xf>
    <xf numFmtId="0" fontId="1" fillId="0" borderId="7" xfId="0" quotePrefix="1" applyFont="1" applyBorder="1" applyAlignment="1">
      <alignment horizontal="left" vertical="center" wrapText="1"/>
    </xf>
    <xf numFmtId="0" fontId="3" fillId="6" borderId="26" xfId="0" quotePrefix="1" applyFont="1" applyFill="1" applyBorder="1" applyAlignment="1">
      <alignment horizontal="left" vertical="center" wrapText="1"/>
    </xf>
    <xf numFmtId="0" fontId="3" fillId="6" borderId="8" xfId="0" quotePrefix="1" applyFont="1" applyFill="1" applyBorder="1" applyAlignment="1">
      <alignment horizontal="left" vertical="center" wrapText="1"/>
    </xf>
    <xf numFmtId="0" fontId="0" fillId="0" borderId="26" xfId="0" quotePrefix="1" applyFont="1" applyBorder="1" applyAlignment="1">
      <alignment horizontal="left" vertical="center" wrapText="1"/>
    </xf>
    <xf numFmtId="0" fontId="0" fillId="0" borderId="8" xfId="0" quotePrefix="1" applyFont="1" applyBorder="1" applyAlignment="1">
      <alignment horizontal="left" vertical="center" wrapText="1"/>
    </xf>
    <xf numFmtId="14" fontId="0" fillId="10" borderId="34" xfId="0" applyNumberFormat="1" applyFont="1" applyFill="1" applyBorder="1" applyAlignment="1">
      <alignment horizontal="center" vertical="center"/>
    </xf>
    <xf numFmtId="14" fontId="0" fillId="10" borderId="27" xfId="0" applyNumberFormat="1" applyFont="1" applyFill="1" applyBorder="1" applyAlignment="1">
      <alignment horizontal="center" vertical="center"/>
    </xf>
    <xf numFmtId="14" fontId="9" fillId="0" borderId="45" xfId="0" quotePrefix="1" applyNumberFormat="1" applyFont="1" applyBorder="1" applyAlignment="1">
      <alignment horizontal="center" vertical="center"/>
    </xf>
    <xf numFmtId="14" fontId="9" fillId="0" borderId="41" xfId="0" quotePrefix="1" applyNumberFormat="1" applyFont="1" applyBorder="1" applyAlignment="1">
      <alignment horizontal="center" vertical="center"/>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4" xfId="0" applyFill="1" applyBorder="1" applyAlignment="1">
      <alignment horizontal="center" vertical="center"/>
    </xf>
    <xf numFmtId="14" fontId="10" fillId="0" borderId="0" xfId="0" applyNumberFormat="1" applyFont="1" applyAlignment="1">
      <alignment horizontal="lef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vertical="center" wrapText="1"/>
    </xf>
    <xf numFmtId="0" fontId="0" fillId="0" borderId="61" xfId="0" applyBorder="1" applyAlignment="1">
      <alignment horizontal="center" vertical="center" wrapText="1"/>
    </xf>
    <xf numFmtId="0" fontId="0" fillId="0" borderId="50" xfId="0" applyBorder="1" applyAlignment="1">
      <alignment horizontal="center" vertical="center" wrapText="1"/>
    </xf>
    <xf numFmtId="0" fontId="0" fillId="0" borderId="44" xfId="0" applyBorder="1" applyAlignment="1">
      <alignment horizontal="center" vertical="center" wrapText="1"/>
    </xf>
    <xf numFmtId="0" fontId="0" fillId="3" borderId="42"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56"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8" xfId="0" applyFill="1" applyBorder="1" applyAlignment="1">
      <alignment horizontal="center" vertical="center" wrapText="1"/>
    </xf>
    <xf numFmtId="0" fontId="0" fillId="5" borderId="4" xfId="0" applyFill="1" applyBorder="1" applyAlignment="1">
      <alignment horizontal="center" vertical="center"/>
    </xf>
    <xf numFmtId="0" fontId="0" fillId="5" borderId="24" xfId="0" applyFill="1" applyBorder="1" applyAlignment="1">
      <alignment horizontal="center" vertical="center"/>
    </xf>
    <xf numFmtId="0" fontId="0" fillId="5" borderId="9" xfId="0" applyFill="1" applyBorder="1" applyAlignment="1">
      <alignment horizontal="center" vertical="center" wrapText="1"/>
    </xf>
    <xf numFmtId="0" fontId="0" fillId="5" borderId="25"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11" xfId="0"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3" fillId="0" borderId="6" xfId="0" quotePrefix="1" applyFont="1" applyBorder="1" applyAlignment="1">
      <alignment horizontal="center" vertical="center" wrapText="1"/>
    </xf>
    <xf numFmtId="0" fontId="3" fillId="0" borderId="7" xfId="0" quotePrefix="1" applyFont="1" applyBorder="1" applyAlignment="1">
      <alignment horizontal="center" vertical="center"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0" fillId="6" borderId="26" xfId="0" quotePrefix="1" applyFill="1" applyBorder="1" applyAlignment="1">
      <alignment horizontal="left" vertical="center" wrapText="1"/>
    </xf>
    <xf numFmtId="0" fontId="0" fillId="6" borderId="8" xfId="0" quotePrefix="1" applyFill="1" applyBorder="1" applyAlignment="1">
      <alignment horizontal="left" vertical="center" wrapText="1"/>
    </xf>
    <xf numFmtId="0" fontId="0" fillId="0" borderId="7" xfId="0" quotePrefix="1" applyFont="1" applyBorder="1" applyAlignment="1">
      <alignment horizontal="left" vertical="center" wrapText="1"/>
    </xf>
    <xf numFmtId="0" fontId="0" fillId="0" borderId="6" xfId="0" quotePrefix="1" applyBorder="1" applyAlignment="1">
      <alignment horizontal="center" vertical="center" wrapText="1"/>
    </xf>
    <xf numFmtId="0" fontId="0" fillId="0" borderId="7" xfId="0" quotePrefix="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4" fillId="0" borderId="6"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0" fillId="0" borderId="8" xfId="0" quotePrefix="1" applyBorder="1" applyAlignment="1">
      <alignment horizontal="center" vertical="center" wrapText="1"/>
    </xf>
    <xf numFmtId="0" fontId="2" fillId="0" borderId="6" xfId="0" quotePrefix="1" applyFont="1" applyBorder="1" applyAlignment="1">
      <alignment horizontal="center" vertical="center" wrapText="1"/>
    </xf>
    <xf numFmtId="0" fontId="2" fillId="0" borderId="7"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14" fontId="0" fillId="10" borderId="17" xfId="0" applyNumberFormat="1" applyFont="1" applyFill="1" applyBorder="1" applyAlignment="1">
      <alignment horizontal="center" vertical="center"/>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6" borderId="26" xfId="0" quotePrefix="1" applyFont="1" applyFill="1" applyBorder="1" applyAlignment="1">
      <alignment horizontal="center" vertical="center" wrapText="1"/>
    </xf>
    <xf numFmtId="0" fontId="0" fillId="6" borderId="7" xfId="0" quotePrefix="1" applyFont="1" applyFill="1" applyBorder="1" applyAlignment="1">
      <alignment horizontal="center" vertical="center" wrapText="1"/>
    </xf>
    <xf numFmtId="14" fontId="1" fillId="10" borderId="34" xfId="0" applyNumberFormat="1" applyFont="1" applyFill="1" applyBorder="1" applyAlignment="1">
      <alignment horizontal="center" vertical="center"/>
    </xf>
    <xf numFmtId="14" fontId="1" fillId="10" borderId="27" xfId="0" applyNumberFormat="1" applyFont="1" applyFill="1" applyBorder="1" applyAlignment="1">
      <alignment horizontal="center" vertical="center"/>
    </xf>
    <xf numFmtId="14" fontId="1" fillId="11" borderId="16" xfId="0" applyNumberFormat="1" applyFont="1" applyFill="1" applyBorder="1" applyAlignment="1">
      <alignment horizontal="center" vertical="center"/>
    </xf>
    <xf numFmtId="14" fontId="1" fillId="11" borderId="27" xfId="0" applyNumberFormat="1" applyFont="1" applyFill="1" applyBorder="1" applyAlignment="1">
      <alignment horizontal="center" vertical="center"/>
    </xf>
    <xf numFmtId="0" fontId="1" fillId="0" borderId="8" xfId="0" quotePrefix="1" applyFont="1" applyBorder="1" applyAlignment="1">
      <alignment horizontal="center" vertical="center" wrapText="1"/>
    </xf>
    <xf numFmtId="0" fontId="1" fillId="0" borderId="8" xfId="0" quotePrefix="1" applyFont="1" applyBorder="1" applyAlignment="1">
      <alignment vertical="center" wrapText="1"/>
    </xf>
    <xf numFmtId="0" fontId="1" fillId="6" borderId="6" xfId="0" quotePrefix="1" applyFont="1" applyFill="1" applyBorder="1" applyAlignment="1">
      <alignment horizontal="center" vertical="center" wrapText="1"/>
    </xf>
    <xf numFmtId="0" fontId="1" fillId="6" borderId="7" xfId="0" quotePrefix="1" applyFont="1" applyFill="1" applyBorder="1" applyAlignment="1">
      <alignment horizontal="center" vertical="center" wrapText="1"/>
    </xf>
    <xf numFmtId="0" fontId="1" fillId="6" borderId="60" xfId="0" quotePrefix="1"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5" fillId="15" borderId="7" xfId="0" applyFont="1" applyFill="1" applyBorder="1" applyAlignment="1">
      <alignment horizontal="center" vertical="center"/>
    </xf>
    <xf numFmtId="0" fontId="5" fillId="15" borderId="8" xfId="0" applyFont="1" applyFill="1" applyBorder="1" applyAlignment="1">
      <alignment horizontal="center" vertical="center"/>
    </xf>
    <xf numFmtId="0" fontId="5" fillId="15" borderId="6" xfId="0" applyFont="1" applyFill="1" applyBorder="1" applyAlignment="1">
      <alignment horizontal="center" vertical="center" wrapText="1"/>
    </xf>
    <xf numFmtId="14" fontId="0" fillId="15" borderId="0" xfId="0" applyNumberFormat="1" applyFill="1" applyAlignment="1">
      <alignment horizontal="center" vertical="center"/>
    </xf>
    <xf numFmtId="0" fontId="0" fillId="15" borderId="0" xfId="0" applyFill="1" applyAlignment="1">
      <alignment horizontal="center" vertical="center"/>
    </xf>
    <xf numFmtId="0" fontId="1" fillId="11" borderId="64" xfId="0" applyFont="1" applyFill="1" applyBorder="1" applyAlignment="1">
      <alignment horizontal="center" vertical="center"/>
    </xf>
    <xf numFmtId="0" fontId="1" fillId="2" borderId="45"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48" xfId="0" applyFont="1" applyFill="1" applyBorder="1" applyAlignment="1">
      <alignment horizontal="center" vertical="center"/>
    </xf>
    <xf numFmtId="0" fontId="1" fillId="11" borderId="36" xfId="0" applyFont="1" applyFill="1" applyBorder="1" applyAlignment="1">
      <alignment horizontal="center" vertical="center"/>
    </xf>
    <xf numFmtId="0" fontId="1" fillId="11" borderId="20" xfId="0" applyFont="1" applyFill="1" applyBorder="1" applyAlignment="1">
      <alignment horizontal="center" vertical="center"/>
    </xf>
    <xf numFmtId="0" fontId="1" fillId="11" borderId="19" xfId="0" applyFont="1" applyFill="1" applyBorder="1" applyAlignment="1">
      <alignment horizontal="center" vertical="center"/>
    </xf>
    <xf numFmtId="0" fontId="0" fillId="7" borderId="0" xfId="0" applyFill="1" applyAlignment="1">
      <alignment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 fillId="12" borderId="37" xfId="0" applyFont="1" applyFill="1" applyBorder="1" applyAlignment="1">
      <alignment horizontal="center" vertical="center"/>
    </xf>
    <xf numFmtId="14" fontId="0" fillId="10" borderId="28"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AF6BE"/>
      <color rgb="FFFAF396"/>
      <color rgb="FFF5F4D7"/>
      <color rgb="FFE9E7A9"/>
      <color rgb="FFEDEBA5"/>
      <color rgb="FFF3F39D"/>
      <color rgb="FFFBF1D3"/>
      <color rgb="FFFBFAD2"/>
      <color rgb="FFECECE0"/>
      <color rgb="FFEBEC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56"/>
  <sheetViews>
    <sheetView tabSelected="1" zoomScale="85" zoomScaleNormal="85" workbookViewId="0">
      <pane ySplit="6" topLeftCell="A7" activePane="bottomLeft" state="frozen"/>
      <selection pane="bottomLeft" activeCell="E42" sqref="E42"/>
    </sheetView>
  </sheetViews>
  <sheetFormatPr defaultColWidth="11.42578125" defaultRowHeight="15" x14ac:dyDescent="0.25"/>
  <cols>
    <col min="1" max="1" width="16.85546875" style="2" customWidth="1"/>
    <col min="2" max="2" width="13.7109375" style="1" customWidth="1"/>
    <col min="3" max="3" width="29.28515625" style="1" customWidth="1"/>
    <col min="4" max="4" width="17" style="1" customWidth="1"/>
    <col min="5" max="5" width="17.7109375" style="1" customWidth="1"/>
    <col min="6" max="6" width="14.28515625" style="1" customWidth="1"/>
    <col min="7" max="7" width="15" style="1" customWidth="1"/>
    <col min="8" max="8" width="3.5703125" style="1" customWidth="1"/>
    <col min="9" max="9" width="17.28515625" style="2" customWidth="1"/>
    <col min="10" max="10" width="12.85546875" style="2" customWidth="1"/>
    <col min="11" max="11" width="16.140625" style="2" bestFit="1" customWidth="1"/>
    <col min="12" max="12" width="7" style="2" customWidth="1"/>
    <col min="13" max="13" width="7.7109375" style="2" bestFit="1" customWidth="1"/>
    <col min="14" max="14" width="7" style="2" customWidth="1"/>
    <col min="15" max="16" width="12.7109375" style="2" customWidth="1"/>
    <col min="17" max="17" width="13.42578125" style="2" customWidth="1"/>
    <col min="18" max="18" width="13.140625" style="2" bestFit="1" customWidth="1"/>
    <col min="19" max="20" width="8.140625" style="2" customWidth="1"/>
    <col min="21" max="21" width="8.42578125" style="1" customWidth="1"/>
    <col min="22" max="16384" width="11.42578125" style="1"/>
  </cols>
  <sheetData>
    <row r="1" spans="1:20" x14ac:dyDescent="0.25">
      <c r="A1" s="7" t="s">
        <v>37</v>
      </c>
      <c r="H1" s="173">
        <v>42418</v>
      </c>
      <c r="I1" s="173"/>
      <c r="J1" s="173"/>
    </row>
    <row r="2" spans="1:20" ht="13.5" customHeight="1" thickBot="1" x14ac:dyDescent="0.3">
      <c r="A2" s="7" t="s">
        <v>49</v>
      </c>
    </row>
    <row r="3" spans="1:20" ht="15" customHeight="1" thickBot="1" x14ac:dyDescent="0.3">
      <c r="A3" s="180" t="s">
        <v>40</v>
      </c>
      <c r="B3" s="180" t="s">
        <v>24</v>
      </c>
      <c r="C3" s="174" t="s">
        <v>14</v>
      </c>
      <c r="D3" s="175"/>
      <c r="E3" s="175"/>
      <c r="F3" s="175"/>
      <c r="G3" s="176"/>
      <c r="I3" s="182" t="s">
        <v>70</v>
      </c>
      <c r="J3" s="183"/>
      <c r="K3" s="183"/>
      <c r="L3" s="182" t="s">
        <v>15</v>
      </c>
      <c r="M3" s="183"/>
      <c r="N3" s="183"/>
      <c r="O3" s="183"/>
      <c r="P3" s="183"/>
      <c r="Q3" s="183"/>
      <c r="R3" s="183"/>
      <c r="S3" s="183"/>
      <c r="T3" s="184"/>
    </row>
    <row r="4" spans="1:20" ht="15.75" customHeight="1" thickBot="1" x14ac:dyDescent="0.3">
      <c r="A4" s="217"/>
      <c r="B4" s="217"/>
      <c r="C4" s="177"/>
      <c r="D4" s="178"/>
      <c r="E4" s="178"/>
      <c r="F4" s="178"/>
      <c r="G4" s="179"/>
      <c r="I4" s="185" t="s">
        <v>76</v>
      </c>
      <c r="J4" s="188" t="s">
        <v>71</v>
      </c>
      <c r="K4" s="190" t="s">
        <v>72</v>
      </c>
      <c r="L4" s="199" t="s">
        <v>16</v>
      </c>
      <c r="M4" s="199"/>
      <c r="N4" s="200"/>
      <c r="O4" s="170" t="s">
        <v>17</v>
      </c>
      <c r="P4" s="171"/>
      <c r="Q4" s="172"/>
      <c r="R4" s="168" t="s">
        <v>18</v>
      </c>
      <c r="S4" s="169"/>
      <c r="T4" s="169"/>
    </row>
    <row r="5" spans="1:20" ht="42.75" customHeight="1" x14ac:dyDescent="0.25">
      <c r="A5" s="217"/>
      <c r="B5" s="217"/>
      <c r="C5" s="218" t="s">
        <v>0</v>
      </c>
      <c r="D5" s="218" t="s">
        <v>6</v>
      </c>
      <c r="E5" s="180" t="s">
        <v>21</v>
      </c>
      <c r="F5" s="180" t="s">
        <v>11</v>
      </c>
      <c r="G5" s="180" t="s">
        <v>50</v>
      </c>
      <c r="I5" s="186"/>
      <c r="J5" s="189"/>
      <c r="K5" s="191"/>
      <c r="L5" s="201" t="s">
        <v>52</v>
      </c>
      <c r="M5" s="201"/>
      <c r="N5" s="202"/>
      <c r="O5" s="193" t="s">
        <v>1</v>
      </c>
      <c r="P5" s="193" t="s">
        <v>2</v>
      </c>
      <c r="Q5" s="195" t="s">
        <v>22</v>
      </c>
      <c r="R5" s="197" t="s">
        <v>33</v>
      </c>
      <c r="S5" s="203" t="s">
        <v>54</v>
      </c>
      <c r="T5" s="204"/>
    </row>
    <row r="6" spans="1:20" ht="17.25" customHeight="1" thickBot="1" x14ac:dyDescent="0.3">
      <c r="A6" s="181"/>
      <c r="B6" s="181"/>
      <c r="C6" s="219"/>
      <c r="D6" s="219"/>
      <c r="E6" s="181"/>
      <c r="F6" s="181"/>
      <c r="G6" s="181"/>
      <c r="I6" s="187"/>
      <c r="J6" s="189"/>
      <c r="K6" s="192"/>
      <c r="L6" s="48" t="s">
        <v>53</v>
      </c>
      <c r="M6" s="48" t="s">
        <v>65</v>
      </c>
      <c r="N6" s="49" t="s">
        <v>82</v>
      </c>
      <c r="O6" s="194"/>
      <c r="P6" s="194"/>
      <c r="Q6" s="196"/>
      <c r="R6" s="198"/>
      <c r="S6" s="52" t="s">
        <v>55</v>
      </c>
      <c r="T6" s="55" t="s">
        <v>56</v>
      </c>
    </row>
    <row r="7" spans="1:20" ht="15" customHeight="1" thickBot="1" x14ac:dyDescent="0.3">
      <c r="A7" s="220" t="s">
        <v>25</v>
      </c>
      <c r="B7" s="215" t="s">
        <v>23</v>
      </c>
      <c r="C7" s="6" t="s">
        <v>7</v>
      </c>
      <c r="D7" s="6" t="s">
        <v>28</v>
      </c>
      <c r="E7" s="79"/>
      <c r="F7" s="79"/>
      <c r="G7" s="23"/>
      <c r="I7" s="34">
        <v>42155</v>
      </c>
      <c r="J7" s="116">
        <v>42170</v>
      </c>
      <c r="K7" s="117">
        <v>42184</v>
      </c>
      <c r="L7" s="28" t="s">
        <v>3</v>
      </c>
      <c r="M7" s="43"/>
      <c r="N7" s="37"/>
      <c r="O7" s="26"/>
      <c r="P7" s="4"/>
      <c r="Q7" s="4"/>
      <c r="R7" s="26"/>
      <c r="S7" s="4"/>
      <c r="T7" s="5"/>
    </row>
    <row r="8" spans="1:20" ht="15.75" thickBot="1" x14ac:dyDescent="0.3">
      <c r="A8" s="221"/>
      <c r="B8" s="222"/>
      <c r="C8" s="81"/>
      <c r="D8" s="78" t="s">
        <v>44</v>
      </c>
      <c r="E8" s="80"/>
      <c r="F8" s="80"/>
      <c r="G8" s="23"/>
      <c r="I8" s="152">
        <v>42185</v>
      </c>
      <c r="J8" s="41">
        <v>42200</v>
      </c>
      <c r="K8" s="41">
        <v>42214</v>
      </c>
      <c r="L8" s="30" t="s">
        <v>31</v>
      </c>
      <c r="M8" s="42"/>
      <c r="N8" s="65"/>
      <c r="O8" s="27"/>
      <c r="P8" s="20"/>
      <c r="Q8" s="69"/>
      <c r="R8" s="44"/>
      <c r="S8" s="44"/>
      <c r="T8" s="20"/>
    </row>
    <row r="9" spans="1:20" ht="15" customHeight="1" x14ac:dyDescent="0.25">
      <c r="A9" s="147" t="s">
        <v>4</v>
      </c>
      <c r="B9" s="143" t="s">
        <v>32</v>
      </c>
      <c r="C9" s="6" t="s">
        <v>8</v>
      </c>
      <c r="D9" s="6" t="s">
        <v>26</v>
      </c>
      <c r="E9" s="6" t="s">
        <v>29</v>
      </c>
      <c r="F9" s="79"/>
      <c r="G9" s="23"/>
      <c r="I9" s="153"/>
      <c r="J9" s="40">
        <v>42227</v>
      </c>
      <c r="K9" s="40">
        <v>42241</v>
      </c>
      <c r="L9" s="25"/>
      <c r="M9" s="64"/>
      <c r="N9" s="38"/>
      <c r="O9" s="31" t="s">
        <v>31</v>
      </c>
      <c r="P9" s="32" t="s">
        <v>19</v>
      </c>
      <c r="Q9" s="70" t="s">
        <v>20</v>
      </c>
      <c r="R9" s="44"/>
      <c r="S9" s="44"/>
      <c r="T9" s="20"/>
    </row>
    <row r="10" spans="1:20" ht="15" customHeight="1" x14ac:dyDescent="0.25">
      <c r="A10" s="148"/>
      <c r="B10" s="82"/>
      <c r="C10" s="150" t="s">
        <v>42</v>
      </c>
      <c r="D10" s="150" t="s">
        <v>43</v>
      </c>
      <c r="E10" s="160" t="s">
        <v>44</v>
      </c>
      <c r="F10" s="80"/>
      <c r="G10" s="23"/>
      <c r="I10" s="154"/>
      <c r="J10" s="40">
        <v>42277</v>
      </c>
      <c r="K10" s="40">
        <v>42323</v>
      </c>
      <c r="L10" s="25"/>
      <c r="M10" s="64"/>
      <c r="N10" s="39"/>
      <c r="O10" s="22"/>
      <c r="P10" s="24"/>
      <c r="Q10" s="39"/>
      <c r="R10" s="68" t="s">
        <v>57</v>
      </c>
      <c r="S10" s="44"/>
      <c r="T10" s="20"/>
    </row>
    <row r="11" spans="1:20" ht="15.75" thickBot="1" x14ac:dyDescent="0.3">
      <c r="A11" s="149"/>
      <c r="B11" s="82"/>
      <c r="C11" s="151"/>
      <c r="D11" s="151"/>
      <c r="E11" s="161"/>
      <c r="F11" s="80"/>
      <c r="G11" s="23"/>
      <c r="I11" s="74">
        <v>42216</v>
      </c>
      <c r="J11" s="40">
        <v>42233</v>
      </c>
      <c r="K11" s="40">
        <v>42247</v>
      </c>
      <c r="L11" s="33" t="s">
        <v>31</v>
      </c>
      <c r="M11" s="64"/>
      <c r="N11" s="39"/>
      <c r="O11" s="45"/>
      <c r="P11" s="29"/>
      <c r="Q11" s="13"/>
      <c r="R11" s="45"/>
      <c r="S11" s="53"/>
      <c r="T11" s="13"/>
    </row>
    <row r="12" spans="1:20" x14ac:dyDescent="0.25">
      <c r="A12" s="209" t="s">
        <v>5</v>
      </c>
      <c r="B12" s="215" t="s">
        <v>66</v>
      </c>
      <c r="C12" s="56" t="s">
        <v>9</v>
      </c>
      <c r="D12" s="56" t="s">
        <v>10</v>
      </c>
      <c r="E12" s="57" t="s">
        <v>12</v>
      </c>
      <c r="F12" s="58" t="s">
        <v>27</v>
      </c>
      <c r="G12" s="23"/>
      <c r="I12" s="73">
        <v>42247</v>
      </c>
      <c r="J12" s="40">
        <f>WORKDAY(I12+14,1)</f>
        <v>42262</v>
      </c>
      <c r="K12" s="40">
        <v>42276</v>
      </c>
      <c r="L12" s="33" t="s">
        <v>31</v>
      </c>
      <c r="M12" s="64"/>
      <c r="N12" s="39"/>
      <c r="O12" s="45"/>
      <c r="P12" s="29"/>
      <c r="Q12" s="13"/>
      <c r="R12" s="45"/>
      <c r="S12" s="53"/>
      <c r="T12" s="13"/>
    </row>
    <row r="13" spans="1:20" x14ac:dyDescent="0.25">
      <c r="A13" s="210"/>
      <c r="B13" s="216"/>
      <c r="C13" s="150" t="s">
        <v>42</v>
      </c>
      <c r="D13" s="150" t="s">
        <v>42</v>
      </c>
      <c r="E13" s="162" t="s">
        <v>42</v>
      </c>
      <c r="F13" s="212" t="s">
        <v>44</v>
      </c>
      <c r="G13" s="23"/>
      <c r="I13" s="164">
        <v>42277</v>
      </c>
      <c r="J13" s="40">
        <f>WORKDAY(I13+14,1)</f>
        <v>42292</v>
      </c>
      <c r="K13" s="40">
        <v>42306</v>
      </c>
      <c r="L13" s="33" t="s">
        <v>31</v>
      </c>
      <c r="M13" s="64"/>
      <c r="N13" s="39"/>
      <c r="O13" s="45"/>
      <c r="P13" s="29"/>
      <c r="Q13" s="13"/>
      <c r="R13" s="45"/>
      <c r="S13" s="53"/>
      <c r="T13" s="13"/>
    </row>
    <row r="14" spans="1:20" ht="15.75" thickBot="1" x14ac:dyDescent="0.3">
      <c r="A14" s="211"/>
      <c r="B14" s="216"/>
      <c r="C14" s="151"/>
      <c r="D14" s="151"/>
      <c r="E14" s="163"/>
      <c r="F14" s="213"/>
      <c r="G14" s="23"/>
      <c r="I14" s="165"/>
      <c r="J14" s="40">
        <v>42319</v>
      </c>
      <c r="K14" s="40">
        <v>42333</v>
      </c>
      <c r="L14" s="25"/>
      <c r="M14" s="64"/>
      <c r="N14" s="3"/>
      <c r="O14" s="66" t="s">
        <v>31</v>
      </c>
      <c r="P14" s="36" t="s">
        <v>19</v>
      </c>
      <c r="Q14" s="70" t="s">
        <v>20</v>
      </c>
      <c r="R14" s="45"/>
      <c r="S14" s="53"/>
      <c r="T14" s="13"/>
    </row>
    <row r="15" spans="1:20" ht="15.75" customHeight="1" thickBot="1" x14ac:dyDescent="0.3">
      <c r="A15" s="14"/>
      <c r="I15" s="72">
        <v>42308</v>
      </c>
      <c r="J15" s="89">
        <v>42471</v>
      </c>
      <c r="K15" s="89">
        <v>42485</v>
      </c>
      <c r="L15" s="25"/>
      <c r="M15" s="64"/>
      <c r="N15" s="3"/>
      <c r="O15" s="45"/>
      <c r="P15" s="29"/>
      <c r="Q15" s="13"/>
      <c r="R15" s="51"/>
      <c r="S15" s="130" t="s">
        <v>20</v>
      </c>
      <c r="T15" s="13"/>
    </row>
    <row r="16" spans="1:20" ht="15.75" customHeight="1" x14ac:dyDescent="0.25">
      <c r="A16" s="205" t="s">
        <v>45</v>
      </c>
      <c r="B16" s="207" t="s">
        <v>67</v>
      </c>
      <c r="C16" s="96" t="s">
        <v>30</v>
      </c>
      <c r="D16" s="96" t="s">
        <v>13</v>
      </c>
      <c r="E16" s="97"/>
      <c r="F16" s="96" t="s">
        <v>48</v>
      </c>
      <c r="G16" s="96" t="s">
        <v>39</v>
      </c>
      <c r="I16" s="73">
        <v>42308</v>
      </c>
      <c r="J16" s="60">
        <f>WORKDAY(I16+14,1)</f>
        <v>42324</v>
      </c>
      <c r="K16" s="60">
        <f t="shared" ref="K16" si="0">I16+30</f>
        <v>42338</v>
      </c>
      <c r="L16" s="33" t="s">
        <v>31</v>
      </c>
      <c r="M16" s="64"/>
      <c r="N16" s="3"/>
      <c r="O16" s="45"/>
      <c r="P16" s="29"/>
      <c r="Q16" s="13"/>
      <c r="R16" s="45"/>
      <c r="S16" s="53"/>
      <c r="T16" s="13"/>
    </row>
    <row r="17" spans="1:22" ht="15" customHeight="1" x14ac:dyDescent="0.25">
      <c r="A17" s="206"/>
      <c r="B17" s="208"/>
      <c r="C17" s="162" t="s">
        <v>47</v>
      </c>
      <c r="D17" s="162" t="s">
        <v>42</v>
      </c>
      <c r="E17" s="158"/>
      <c r="F17" s="155" t="s">
        <v>61</v>
      </c>
      <c r="G17" s="155" t="s">
        <v>62</v>
      </c>
      <c r="I17" s="73">
        <v>42338</v>
      </c>
      <c r="J17" s="60">
        <f>WORKDAY(I17+14,1)</f>
        <v>42353</v>
      </c>
      <c r="K17" s="60">
        <v>42373</v>
      </c>
      <c r="L17" s="33" t="s">
        <v>31</v>
      </c>
      <c r="M17" s="64"/>
      <c r="N17" s="3"/>
      <c r="O17" s="45"/>
      <c r="P17" s="29"/>
      <c r="Q17" s="13"/>
      <c r="R17" s="45"/>
      <c r="S17" s="53"/>
      <c r="T17" s="13"/>
    </row>
    <row r="18" spans="1:22" x14ac:dyDescent="0.25">
      <c r="A18" s="206"/>
      <c r="B18" s="208"/>
      <c r="C18" s="214"/>
      <c r="D18" s="214"/>
      <c r="E18" s="159"/>
      <c r="F18" s="156"/>
      <c r="G18" s="156"/>
      <c r="I18" s="164">
        <v>42369</v>
      </c>
      <c r="J18" s="40">
        <f>WORKDAY(I18+14,1)</f>
        <v>42384</v>
      </c>
      <c r="K18" s="60">
        <f>WORKDAY(I18+29,1)</f>
        <v>42401</v>
      </c>
      <c r="L18" s="33" t="s">
        <v>31</v>
      </c>
      <c r="M18" s="64"/>
      <c r="N18" s="3"/>
      <c r="O18" s="45"/>
      <c r="P18" s="29"/>
      <c r="Q18" s="13"/>
      <c r="R18" s="45"/>
      <c r="S18" s="53"/>
      <c r="T18" s="13"/>
    </row>
    <row r="19" spans="1:22" ht="15.75" customHeight="1" x14ac:dyDescent="0.25">
      <c r="A19" s="206"/>
      <c r="B19" s="208"/>
      <c r="C19" s="214"/>
      <c r="D19" s="214"/>
      <c r="E19" s="159"/>
      <c r="F19" s="157"/>
      <c r="G19" s="157"/>
      <c r="I19" s="229"/>
      <c r="J19" s="40">
        <f>WORKDAY(I18+41,1)</f>
        <v>42411</v>
      </c>
      <c r="K19" s="40">
        <f>WORKDAY(I18+55,1)</f>
        <v>42425</v>
      </c>
      <c r="L19" s="25"/>
      <c r="M19" s="64"/>
      <c r="N19" s="38"/>
      <c r="O19" s="66" t="s">
        <v>31</v>
      </c>
      <c r="P19" s="36" t="s">
        <v>19</v>
      </c>
      <c r="Q19" s="70" t="s">
        <v>20</v>
      </c>
      <c r="R19" s="45"/>
      <c r="S19" s="53"/>
      <c r="T19" s="13"/>
    </row>
    <row r="20" spans="1:22" ht="15" customHeight="1" thickBot="1" x14ac:dyDescent="0.3">
      <c r="A20" s="61" t="s">
        <v>58</v>
      </c>
      <c r="B20" s="62" t="s">
        <v>68</v>
      </c>
      <c r="C20" s="214"/>
      <c r="D20" s="163"/>
      <c r="E20" s="159"/>
      <c r="F20" s="109" t="s">
        <v>59</v>
      </c>
      <c r="G20" s="109" t="s">
        <v>60</v>
      </c>
      <c r="I20" s="229"/>
      <c r="J20" s="40">
        <v>42460</v>
      </c>
      <c r="K20" s="40">
        <v>42490</v>
      </c>
      <c r="L20" s="25"/>
      <c r="M20" s="64"/>
      <c r="N20" s="38"/>
      <c r="O20" s="45"/>
      <c r="P20" s="29"/>
      <c r="Q20" s="13"/>
      <c r="R20" s="71" t="s">
        <v>57</v>
      </c>
      <c r="S20" s="53"/>
      <c r="T20" s="13"/>
    </row>
    <row r="21" spans="1:22" ht="16.5" customHeight="1" thickBot="1" x14ac:dyDescent="0.3">
      <c r="A21" s="92" t="s">
        <v>69</v>
      </c>
      <c r="B21" s="93" t="s">
        <v>107</v>
      </c>
      <c r="C21" s="91"/>
      <c r="D21" s="94" t="s">
        <v>89</v>
      </c>
      <c r="E21" s="59"/>
      <c r="F21" s="59"/>
      <c r="G21" s="59"/>
      <c r="I21" s="229"/>
      <c r="J21" s="89">
        <v>42471</v>
      </c>
      <c r="K21" s="89">
        <v>42485</v>
      </c>
      <c r="L21" s="46"/>
      <c r="M21" s="64"/>
      <c r="N21" s="47"/>
      <c r="O21" s="119"/>
      <c r="P21" s="127"/>
      <c r="Q21" s="121"/>
      <c r="R21" s="119"/>
      <c r="S21" s="120"/>
      <c r="T21" s="265" t="s">
        <v>20</v>
      </c>
    </row>
    <row r="22" spans="1:22" ht="15" customHeight="1" thickBot="1" x14ac:dyDescent="0.3">
      <c r="A22" s="15"/>
      <c r="B22" s="16"/>
      <c r="C22" s="17"/>
      <c r="D22" s="17"/>
      <c r="E22" s="17"/>
      <c r="F22" s="17"/>
      <c r="G22" s="17"/>
      <c r="I22" s="266">
        <v>42400</v>
      </c>
      <c r="J22" s="60">
        <f>WORKDAY(I22+14,1)</f>
        <v>42415</v>
      </c>
      <c r="K22" s="87">
        <f t="shared" ref="K22:K26" si="1">WORKDAY(J22+9,1)</f>
        <v>42425</v>
      </c>
      <c r="L22" s="67" t="s">
        <v>31</v>
      </c>
      <c r="M22" s="24"/>
      <c r="N22" s="39"/>
      <c r="O22" s="45"/>
      <c r="P22" s="29"/>
      <c r="Q22" s="13"/>
      <c r="R22" s="45"/>
      <c r="S22" s="53"/>
      <c r="T22" s="13"/>
    </row>
    <row r="23" spans="1:22" ht="15" customHeight="1" x14ac:dyDescent="0.25">
      <c r="A23" s="230" t="s">
        <v>46</v>
      </c>
      <c r="B23" s="90" t="s">
        <v>79</v>
      </c>
      <c r="C23" s="100" t="s">
        <v>85</v>
      </c>
      <c r="D23" s="100" t="s">
        <v>86</v>
      </c>
      <c r="E23" s="97"/>
      <c r="F23" s="97"/>
      <c r="G23" s="100" t="s">
        <v>88</v>
      </c>
      <c r="I23" s="77">
        <v>42429</v>
      </c>
      <c r="J23" s="60">
        <f>WORKDAY(I23+14,1)</f>
        <v>42444</v>
      </c>
      <c r="K23" s="87">
        <f t="shared" ref="K23" si="2">WORKDAY(J23+9,1)</f>
        <v>42454</v>
      </c>
      <c r="L23" s="67" t="s">
        <v>31</v>
      </c>
      <c r="M23" s="24"/>
      <c r="N23" s="123" t="s">
        <v>31</v>
      </c>
      <c r="O23" s="45"/>
      <c r="P23" s="29"/>
      <c r="Q23" s="13"/>
      <c r="R23" s="45"/>
      <c r="S23" s="53"/>
      <c r="T23" s="13"/>
      <c r="U23" s="10"/>
      <c r="V23" s="11"/>
    </row>
    <row r="24" spans="1:22" ht="15" customHeight="1" x14ac:dyDescent="0.25">
      <c r="A24" s="231"/>
      <c r="B24" s="95" t="s">
        <v>108</v>
      </c>
      <c r="C24" s="111" t="s">
        <v>41</v>
      </c>
      <c r="D24" s="110" t="s">
        <v>97</v>
      </c>
      <c r="E24" s="112"/>
      <c r="F24" s="98"/>
      <c r="G24" s="235" t="s">
        <v>64</v>
      </c>
      <c r="I24" s="164">
        <v>42460</v>
      </c>
      <c r="J24" s="60">
        <f>WORKDAY(I24+14,1)</f>
        <v>42475</v>
      </c>
      <c r="K24" s="87">
        <f t="shared" si="1"/>
        <v>42485</v>
      </c>
      <c r="L24" s="67" t="s">
        <v>31</v>
      </c>
      <c r="M24" s="29"/>
      <c r="N24" s="39"/>
      <c r="O24" s="45"/>
      <c r="P24" s="29"/>
      <c r="Q24" s="13"/>
      <c r="R24" s="45"/>
      <c r="S24" s="53"/>
      <c r="T24" s="13"/>
      <c r="U24" s="10"/>
      <c r="V24" s="11"/>
    </row>
    <row r="25" spans="1:22" ht="15" customHeight="1" x14ac:dyDescent="0.25">
      <c r="A25" s="231"/>
      <c r="B25" s="95"/>
      <c r="C25" s="111" t="s">
        <v>63</v>
      </c>
      <c r="D25" s="111"/>
      <c r="E25" s="112"/>
      <c r="F25" s="98"/>
      <c r="G25" s="236"/>
      <c r="I25" s="165"/>
      <c r="J25" s="60">
        <f>WORKDAY(I24+41,1)</f>
        <v>42502</v>
      </c>
      <c r="K25" s="60">
        <f>WORKDAY(I24+55,1)</f>
        <v>42516</v>
      </c>
      <c r="L25" s="25"/>
      <c r="M25" s="64"/>
      <c r="N25" s="123" t="s">
        <v>31</v>
      </c>
      <c r="O25" s="66" t="s">
        <v>31</v>
      </c>
      <c r="P25" s="36" t="s">
        <v>19</v>
      </c>
      <c r="Q25" s="70" t="s">
        <v>20</v>
      </c>
      <c r="R25" s="29"/>
      <c r="S25" s="53"/>
      <c r="T25" s="13"/>
    </row>
    <row r="26" spans="1:22" ht="16.5" customHeight="1" x14ac:dyDescent="0.25">
      <c r="A26" s="103"/>
      <c r="B26" s="95"/>
      <c r="C26" s="113" t="s">
        <v>44</v>
      </c>
      <c r="D26" s="113" t="s">
        <v>44</v>
      </c>
      <c r="E26" s="107"/>
      <c r="F26" s="106"/>
      <c r="G26" s="113" t="s">
        <v>44</v>
      </c>
      <c r="I26" s="122">
        <v>42490</v>
      </c>
      <c r="J26" s="60">
        <f>WORKDAY(I26+14,1)</f>
        <v>42506</v>
      </c>
      <c r="K26" s="87">
        <f t="shared" si="1"/>
        <v>42516</v>
      </c>
      <c r="L26" s="67" t="s">
        <v>31</v>
      </c>
      <c r="M26" s="24"/>
      <c r="N26" s="123" t="s">
        <v>31</v>
      </c>
      <c r="O26" s="45"/>
      <c r="P26" s="29"/>
      <c r="Q26" s="13"/>
      <c r="R26" s="119"/>
      <c r="S26" s="120"/>
      <c r="T26" s="121"/>
    </row>
    <row r="27" spans="1:22" ht="15" customHeight="1" thickBot="1" x14ac:dyDescent="0.3">
      <c r="A27" s="105" t="s">
        <v>93</v>
      </c>
      <c r="B27" s="93" t="s">
        <v>101</v>
      </c>
      <c r="C27" s="108" t="s">
        <v>94</v>
      </c>
      <c r="D27" s="108" t="s">
        <v>95</v>
      </c>
      <c r="E27" s="99"/>
      <c r="F27" s="91"/>
      <c r="G27" s="108" t="s">
        <v>96</v>
      </c>
      <c r="I27" s="237">
        <v>42551</v>
      </c>
      <c r="J27" s="60">
        <f>WORKDAY(I27+14,1)</f>
        <v>42566</v>
      </c>
      <c r="K27" s="87">
        <f t="shared" ref="K27:K28" si="3">WORKDAY(J27+9,1)</f>
        <v>42576</v>
      </c>
      <c r="L27" s="67" t="s">
        <v>31</v>
      </c>
      <c r="M27" s="24"/>
      <c r="N27" s="123" t="s">
        <v>31</v>
      </c>
      <c r="O27" s="45"/>
      <c r="P27" s="29"/>
      <c r="Q27" s="13"/>
      <c r="R27" s="119"/>
      <c r="S27" s="120"/>
      <c r="T27" s="121"/>
    </row>
    <row r="28" spans="1:22" ht="15.75" thickBot="1" x14ac:dyDescent="0.3">
      <c r="A28" s="15"/>
      <c r="B28" s="16"/>
      <c r="C28" s="17"/>
      <c r="D28" s="17"/>
      <c r="E28" s="17"/>
      <c r="F28" s="17"/>
      <c r="G28" s="17"/>
      <c r="I28" s="238"/>
      <c r="J28" s="60">
        <v>42502</v>
      </c>
      <c r="K28" s="87">
        <f t="shared" si="3"/>
        <v>42513</v>
      </c>
      <c r="L28" s="22"/>
      <c r="M28" s="24"/>
      <c r="N28" s="13"/>
      <c r="O28" s="66" t="s">
        <v>31</v>
      </c>
      <c r="P28" s="36" t="s">
        <v>19</v>
      </c>
      <c r="Q28" s="70" t="s">
        <v>20</v>
      </c>
      <c r="R28" s="119"/>
      <c r="S28" s="120"/>
      <c r="T28" s="121"/>
    </row>
    <row r="29" spans="1:22" x14ac:dyDescent="0.25">
      <c r="A29" s="246" t="s">
        <v>74</v>
      </c>
      <c r="B29" s="102" t="s">
        <v>73</v>
      </c>
      <c r="C29" s="101" t="s">
        <v>103</v>
      </c>
      <c r="D29" s="101" t="s">
        <v>87</v>
      </c>
      <c r="E29" s="101" t="s">
        <v>90</v>
      </c>
      <c r="F29" s="101" t="s">
        <v>91</v>
      </c>
      <c r="G29" s="101" t="s">
        <v>92</v>
      </c>
      <c r="I29" s="122">
        <v>42582</v>
      </c>
      <c r="J29" s="60">
        <f t="shared" ref="J29:J30" si="4">WORKDAY(I29+14,1)</f>
        <v>42597</v>
      </c>
      <c r="K29" s="87">
        <f t="shared" ref="K29:K30" si="5">WORKDAY(J29+9,1)</f>
        <v>42607</v>
      </c>
      <c r="L29" s="67" t="s">
        <v>31</v>
      </c>
      <c r="M29" s="24"/>
      <c r="N29" s="123" t="s">
        <v>31</v>
      </c>
      <c r="O29" s="45"/>
      <c r="P29" s="29"/>
      <c r="Q29" s="13"/>
      <c r="R29" s="119"/>
      <c r="S29" s="120"/>
      <c r="T29" s="121"/>
    </row>
    <row r="30" spans="1:22" ht="15" customHeight="1" x14ac:dyDescent="0.25">
      <c r="A30" s="247"/>
      <c r="B30" s="95" t="s">
        <v>109</v>
      </c>
      <c r="C30" s="232" t="s">
        <v>84</v>
      </c>
      <c r="D30" s="232" t="s">
        <v>83</v>
      </c>
      <c r="E30" s="232" t="s">
        <v>98</v>
      </c>
      <c r="F30" s="232" t="s">
        <v>100</v>
      </c>
      <c r="G30" s="232" t="s">
        <v>99</v>
      </c>
      <c r="I30" s="122">
        <v>42613</v>
      </c>
      <c r="J30" s="60">
        <f t="shared" si="4"/>
        <v>42628</v>
      </c>
      <c r="K30" s="87">
        <f t="shared" si="5"/>
        <v>42639</v>
      </c>
      <c r="L30" s="67" t="s">
        <v>31</v>
      </c>
      <c r="M30" s="24"/>
      <c r="N30" s="123" t="s">
        <v>31</v>
      </c>
      <c r="O30" s="45"/>
      <c r="P30" s="29"/>
      <c r="Q30" s="13"/>
      <c r="R30" s="119"/>
      <c r="S30" s="120"/>
      <c r="T30" s="121"/>
    </row>
    <row r="31" spans="1:22" ht="15" customHeight="1" thickBot="1" x14ac:dyDescent="0.3">
      <c r="A31" s="247"/>
      <c r="B31" s="114"/>
      <c r="C31" s="233"/>
      <c r="D31" s="233"/>
      <c r="E31" s="233"/>
      <c r="F31" s="233"/>
      <c r="G31" s="233"/>
      <c r="I31" s="166" t="s">
        <v>104</v>
      </c>
      <c r="J31" s="167"/>
      <c r="K31" s="167"/>
      <c r="L31" s="167"/>
      <c r="M31" s="167"/>
      <c r="N31" s="167"/>
      <c r="O31" s="167"/>
      <c r="P31" s="167"/>
      <c r="Q31" s="167"/>
      <c r="R31" s="167"/>
      <c r="S31" s="167"/>
      <c r="T31" s="167"/>
    </row>
    <row r="32" spans="1:22" ht="15.75" thickBot="1" x14ac:dyDescent="0.3">
      <c r="A32" s="248"/>
      <c r="B32" s="115"/>
      <c r="C32" s="234"/>
      <c r="D32" s="234"/>
      <c r="E32" s="234"/>
      <c r="F32" s="234"/>
      <c r="G32" s="234"/>
      <c r="I32" s="239">
        <v>42643</v>
      </c>
      <c r="J32" s="60">
        <f>WORKDAY(I32+14,1)</f>
        <v>42660</v>
      </c>
      <c r="K32" s="88">
        <f t="shared" ref="K32" si="6">WORKDAY(J32+9,1)</f>
        <v>42670</v>
      </c>
      <c r="L32" s="254" t="s">
        <v>94</v>
      </c>
      <c r="M32" s="258" t="s">
        <v>94</v>
      </c>
      <c r="N32" s="124" t="s">
        <v>94</v>
      </c>
      <c r="O32" s="44"/>
      <c r="P32" s="20"/>
      <c r="Q32" s="12"/>
      <c r="R32" s="44"/>
      <c r="S32" s="54"/>
      <c r="T32" s="12"/>
    </row>
    <row r="33" spans="1:20" ht="15" customHeight="1" thickBot="1" x14ac:dyDescent="0.3">
      <c r="A33" s="15"/>
      <c r="B33" s="16"/>
      <c r="C33" s="17"/>
      <c r="D33" s="17"/>
      <c r="E33" s="17"/>
      <c r="F33" s="17"/>
      <c r="G33" s="17"/>
      <c r="I33" s="240"/>
      <c r="J33" s="60">
        <f>WORKDAY(I32+41,1)</f>
        <v>42685</v>
      </c>
      <c r="K33" s="60">
        <f>WORKDAY(I32+55,1)</f>
        <v>42699</v>
      </c>
      <c r="L33" s="255"/>
      <c r="M33" s="29"/>
      <c r="N33" s="13"/>
      <c r="O33" s="138" t="s">
        <v>94</v>
      </c>
      <c r="P33" s="139" t="s">
        <v>95</v>
      </c>
      <c r="Q33" s="140" t="s">
        <v>20</v>
      </c>
      <c r="R33" s="45"/>
      <c r="S33" s="53"/>
      <c r="T33" s="13"/>
    </row>
    <row r="34" spans="1:20" x14ac:dyDescent="0.25">
      <c r="A34" s="226" t="s">
        <v>75</v>
      </c>
      <c r="B34" s="223" t="s">
        <v>77</v>
      </c>
      <c r="C34" s="144" t="s">
        <v>116</v>
      </c>
      <c r="D34" s="243" t="s">
        <v>114</v>
      </c>
      <c r="E34" s="84"/>
      <c r="F34" s="84"/>
      <c r="G34" s="144" t="s">
        <v>115</v>
      </c>
      <c r="I34" s="141">
        <v>42674</v>
      </c>
      <c r="J34" s="137">
        <f>WORKDAY(I32+29,1)</f>
        <v>42674</v>
      </c>
      <c r="K34" s="88">
        <f t="shared" ref="K34" si="7">WORKDAY(J34+9,1)</f>
        <v>42684</v>
      </c>
      <c r="L34" s="256" t="s">
        <v>94</v>
      </c>
      <c r="M34" s="259" t="s">
        <v>94</v>
      </c>
      <c r="N34" s="125" t="s">
        <v>94</v>
      </c>
      <c r="O34" s="44"/>
      <c r="P34" s="20"/>
      <c r="Q34" s="12"/>
      <c r="R34" s="44"/>
      <c r="S34" s="54"/>
      <c r="T34" s="12"/>
    </row>
    <row r="35" spans="1:20" ht="15.75" customHeight="1" thickBot="1" x14ac:dyDescent="0.3">
      <c r="A35" s="227"/>
      <c r="B35" s="224"/>
      <c r="C35" s="145"/>
      <c r="D35" s="244"/>
      <c r="E35" s="85"/>
      <c r="F35" s="85"/>
      <c r="G35" s="145"/>
      <c r="I35" s="104">
        <v>42704</v>
      </c>
      <c r="J35" s="89">
        <f>WORKDAY(I34+29,1)</f>
        <v>42704</v>
      </c>
      <c r="K35" s="118">
        <f t="shared" ref="K35" si="8">WORKDAY(J35+9,1)</f>
        <v>42716</v>
      </c>
      <c r="L35" s="257" t="s">
        <v>94</v>
      </c>
      <c r="M35" s="260" t="s">
        <v>94</v>
      </c>
      <c r="N35" s="126" t="s">
        <v>94</v>
      </c>
      <c r="O35" s="119"/>
      <c r="P35" s="127"/>
      <c r="Q35" s="121"/>
      <c r="R35" s="119"/>
      <c r="S35" s="120"/>
      <c r="T35" s="121"/>
    </row>
    <row r="36" spans="1:20" x14ac:dyDescent="0.25">
      <c r="A36" s="227"/>
      <c r="B36" s="224"/>
      <c r="C36" s="145"/>
      <c r="D36" s="244"/>
      <c r="E36" s="85"/>
      <c r="F36" s="85"/>
      <c r="G36" s="145"/>
      <c r="I36" s="142">
        <v>42735</v>
      </c>
      <c r="J36" s="128"/>
      <c r="K36" s="129"/>
      <c r="L36" s="131" t="s">
        <v>105</v>
      </c>
      <c r="M36" s="131" t="s">
        <v>105</v>
      </c>
      <c r="N36" s="132" t="s">
        <v>105</v>
      </c>
      <c r="O36" s="133" t="s">
        <v>105</v>
      </c>
      <c r="P36" s="134" t="s">
        <v>106</v>
      </c>
      <c r="Q36" s="135" t="s">
        <v>57</v>
      </c>
      <c r="R36" s="133" t="s">
        <v>102</v>
      </c>
      <c r="S36" s="134" t="s">
        <v>57</v>
      </c>
      <c r="T36" s="135">
        <v>1.02</v>
      </c>
    </row>
    <row r="37" spans="1:20" x14ac:dyDescent="0.25">
      <c r="A37" s="227"/>
      <c r="B37" s="224"/>
      <c r="C37" s="146"/>
      <c r="D37" s="245"/>
      <c r="E37" s="86"/>
      <c r="F37" s="86"/>
      <c r="G37" s="146"/>
      <c r="I37" s="19" t="s">
        <v>117</v>
      </c>
      <c r="J37" s="35"/>
      <c r="K37" s="35"/>
      <c r="L37" s="35"/>
      <c r="M37" s="35"/>
      <c r="N37" s="35"/>
      <c r="O37" s="35"/>
      <c r="P37" s="35"/>
      <c r="Q37" s="35"/>
    </row>
    <row r="38" spans="1:20" ht="15.75" thickBot="1" x14ac:dyDescent="0.3">
      <c r="A38" s="228"/>
      <c r="B38" s="225"/>
      <c r="C38" s="262" t="s">
        <v>118</v>
      </c>
      <c r="D38" s="263"/>
      <c r="E38" s="263"/>
      <c r="F38" s="263"/>
      <c r="G38" s="264"/>
      <c r="I38" s="75">
        <v>42916</v>
      </c>
      <c r="J38" s="50"/>
      <c r="K38" s="21"/>
      <c r="L38" s="83"/>
      <c r="M38" s="83"/>
      <c r="N38" s="83"/>
      <c r="O38" s="76"/>
      <c r="P38" s="261"/>
      <c r="Q38" s="261"/>
      <c r="R38" s="21"/>
      <c r="S38" s="35"/>
      <c r="T38" s="21"/>
    </row>
    <row r="39" spans="1:20" ht="15" customHeight="1" x14ac:dyDescent="0.25">
      <c r="A39" s="251" t="s">
        <v>111</v>
      </c>
      <c r="B39" s="223" t="s">
        <v>110</v>
      </c>
      <c r="C39" s="144" t="s">
        <v>112</v>
      </c>
      <c r="D39" s="144" t="s">
        <v>113</v>
      </c>
      <c r="E39" s="84"/>
      <c r="F39" s="84"/>
      <c r="G39" s="84"/>
      <c r="I39" s="75">
        <v>43100</v>
      </c>
      <c r="J39" s="50"/>
      <c r="K39" s="35"/>
      <c r="L39" s="83"/>
      <c r="M39" s="83"/>
      <c r="N39" s="83"/>
      <c r="O39" s="76"/>
      <c r="P39" s="261"/>
      <c r="Q39" s="261"/>
      <c r="R39" s="261"/>
      <c r="S39" s="35"/>
      <c r="T39" s="83"/>
    </row>
    <row r="40" spans="1:20" x14ac:dyDescent="0.25">
      <c r="A40" s="249"/>
      <c r="B40" s="224"/>
      <c r="C40" s="145"/>
      <c r="D40" s="145"/>
      <c r="E40" s="85"/>
      <c r="F40" s="85"/>
      <c r="G40" s="85"/>
      <c r="I40" s="252" t="s">
        <v>80</v>
      </c>
      <c r="J40" s="63"/>
      <c r="L40" s="253"/>
      <c r="M40" s="253"/>
      <c r="N40" s="253"/>
      <c r="O40" s="253"/>
      <c r="P40" s="253" t="s">
        <v>78</v>
      </c>
      <c r="R40" s="21"/>
      <c r="S40" s="35"/>
      <c r="T40" s="21"/>
    </row>
    <row r="41" spans="1:20" ht="15" customHeight="1" thickBot="1" x14ac:dyDescent="0.3">
      <c r="A41" s="250"/>
      <c r="B41" s="225"/>
      <c r="C41" s="241"/>
      <c r="D41" s="241"/>
      <c r="E41" s="242"/>
      <c r="F41" s="242"/>
      <c r="G41" s="242"/>
    </row>
    <row r="42" spans="1:20" x14ac:dyDescent="0.25">
      <c r="A42" s="8"/>
    </row>
    <row r="43" spans="1:20" ht="15" customHeight="1" x14ac:dyDescent="0.25">
      <c r="A43" s="8" t="s">
        <v>36</v>
      </c>
      <c r="K43" s="136"/>
    </row>
    <row r="44" spans="1:20" x14ac:dyDescent="0.25">
      <c r="A44" s="8"/>
    </row>
    <row r="45" spans="1:20" ht="15" customHeight="1" x14ac:dyDescent="0.25">
      <c r="A45" s="9" t="s">
        <v>34</v>
      </c>
    </row>
    <row r="46" spans="1:20" x14ac:dyDescent="0.25">
      <c r="A46" s="7" t="s">
        <v>35</v>
      </c>
    </row>
    <row r="47" spans="1:20" x14ac:dyDescent="0.25">
      <c r="A47" s="9" t="s">
        <v>38</v>
      </c>
    </row>
    <row r="48" spans="1:20" x14ac:dyDescent="0.25">
      <c r="A48" s="9" t="s">
        <v>51</v>
      </c>
    </row>
    <row r="49" spans="1:10" x14ac:dyDescent="0.25">
      <c r="A49" s="9" t="s">
        <v>81</v>
      </c>
      <c r="I49" s="19"/>
      <c r="J49" s="19"/>
    </row>
    <row r="50" spans="1:10" x14ac:dyDescent="0.25">
      <c r="A50" s="9"/>
      <c r="I50" s="8"/>
    </row>
    <row r="51" spans="1:10" x14ac:dyDescent="0.25">
      <c r="A51" s="19"/>
    </row>
    <row r="52" spans="1:10" x14ac:dyDescent="0.25">
      <c r="A52" s="18"/>
    </row>
    <row r="53" spans="1:10" x14ac:dyDescent="0.25">
      <c r="A53" s="8"/>
    </row>
    <row r="54" spans="1:10" x14ac:dyDescent="0.25">
      <c r="A54" s="8"/>
    </row>
    <row r="55" spans="1:10" x14ac:dyDescent="0.25">
      <c r="A55" s="8"/>
    </row>
    <row r="56" spans="1:10" x14ac:dyDescent="0.25">
      <c r="A56" s="8"/>
    </row>
  </sheetData>
  <customSheetViews>
    <customSheetView guid="{9F7016E4-4D55-40D7-8926-E783D1D9C6C9}" scale="85" fitToPage="1">
      <pane ySplit="6" topLeftCell="A7" activePane="bottomLeft" state="frozen"/>
      <selection pane="bottomLeft" activeCell="L29" sqref="L29"/>
      <pageMargins left="0.70866141732283472" right="0.70866141732283472" top="0.74803149606299213" bottom="0.74803149606299213" header="0.31496062992125984" footer="0.31496062992125984"/>
      <pageSetup paperSize="8" scale="76" orientation="landscape" r:id="rId1"/>
    </customSheetView>
  </customSheetViews>
  <mergeCells count="67">
    <mergeCell ref="G34:G37"/>
    <mergeCell ref="A39:A41"/>
    <mergeCell ref="B39:B41"/>
    <mergeCell ref="C39:C41"/>
    <mergeCell ref="D39:D41"/>
    <mergeCell ref="G24:G25"/>
    <mergeCell ref="I27:I28"/>
    <mergeCell ref="I32:I33"/>
    <mergeCell ref="C38:G38"/>
    <mergeCell ref="I31:T31"/>
    <mergeCell ref="A29:A32"/>
    <mergeCell ref="C30:C32"/>
    <mergeCell ref="D30:D32"/>
    <mergeCell ref="E30:E32"/>
    <mergeCell ref="F30:F32"/>
    <mergeCell ref="G30:G32"/>
    <mergeCell ref="L5:N5"/>
    <mergeCell ref="S5:T5"/>
    <mergeCell ref="A16:A19"/>
    <mergeCell ref="I24:I25"/>
    <mergeCell ref="B16:B19"/>
    <mergeCell ref="A12:A14"/>
    <mergeCell ref="F13:F14"/>
    <mergeCell ref="C17:C20"/>
    <mergeCell ref="B12:B14"/>
    <mergeCell ref="A3:A6"/>
    <mergeCell ref="B3:B6"/>
    <mergeCell ref="C5:C6"/>
    <mergeCell ref="D5:D6"/>
    <mergeCell ref="E5:E6"/>
    <mergeCell ref="A7:A8"/>
    <mergeCell ref="B7:B8"/>
    <mergeCell ref="R4:T4"/>
    <mergeCell ref="O4:Q4"/>
    <mergeCell ref="H1:J1"/>
    <mergeCell ref="C3:G4"/>
    <mergeCell ref="G5:G6"/>
    <mergeCell ref="F5:F6"/>
    <mergeCell ref="L3:T3"/>
    <mergeCell ref="I3:K3"/>
    <mergeCell ref="I4:I6"/>
    <mergeCell ref="J4:J6"/>
    <mergeCell ref="K4:K6"/>
    <mergeCell ref="P5:P6"/>
    <mergeCell ref="Q5:Q6"/>
    <mergeCell ref="R5:R6"/>
    <mergeCell ref="O5:O6"/>
    <mergeCell ref="L4:N4"/>
    <mergeCell ref="I8:I10"/>
    <mergeCell ref="G17:G19"/>
    <mergeCell ref="F17:F19"/>
    <mergeCell ref="E17:E20"/>
    <mergeCell ref="E10:E11"/>
    <mergeCell ref="E13:E14"/>
    <mergeCell ref="I13:I14"/>
    <mergeCell ref="I18:I21"/>
    <mergeCell ref="C34:C37"/>
    <mergeCell ref="D34:D37"/>
    <mergeCell ref="A9:A11"/>
    <mergeCell ref="C10:C11"/>
    <mergeCell ref="D10:D11"/>
    <mergeCell ref="C13:C14"/>
    <mergeCell ref="D13:D14"/>
    <mergeCell ref="B34:B38"/>
    <mergeCell ref="D17:D20"/>
    <mergeCell ref="A34:A38"/>
    <mergeCell ref="A23:A25"/>
  </mergeCells>
  <pageMargins left="0.70866141732283472" right="0.70866141732283472" top="0.74803149606299213" bottom="0.74803149606299213" header="0.31496062992125984" footer="0.31496062992125984"/>
  <pageSetup paperSize="8" scale="76" orientation="landscape" r:id="rId2"/>
  <ignoredErrors>
    <ignoredError sqref="J25:K25 K33"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Roadmap</vt:lpstr>
      <vt:lpstr>Roadmap!Print_Area</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owen.jones@eba.europa.eu</dc:creator>
  <cp:lastModifiedBy>ojones</cp:lastModifiedBy>
  <cp:lastPrinted>2015-03-17T10:30:05Z</cp:lastPrinted>
  <dcterms:created xsi:type="dcterms:W3CDTF">2014-06-10T11:56:41Z</dcterms:created>
  <dcterms:modified xsi:type="dcterms:W3CDTF">2016-02-18T12:44:18Z</dcterms:modified>
</cp:coreProperties>
</file>